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nama\Dropbox\Consultancy\Rivanna Strategy - INFORM eLearning\INFORM eLearning\Sample\"/>
    </mc:Choice>
  </mc:AlternateContent>
  <bookViews>
    <workbookView xWindow="0" yWindow="0" windowWidth="19200" windowHeight="12285"/>
  </bookViews>
  <sheets>
    <sheet name="FL_RP_POP_10cm" sheetId="1" r:id="rId1"/>
    <sheet name="FL_ALL_RP" sheetId="2" r:id="rId2"/>
  </sheets>
  <calcPr calcId="162913"/>
</workbook>
</file>

<file path=xl/calcChain.xml><?xml version="1.0" encoding="utf-8"?>
<calcChain xmlns="http://schemas.openxmlformats.org/spreadsheetml/2006/main">
  <c r="M121" i="2" l="1"/>
  <c r="L121" i="2"/>
  <c r="K121" i="2"/>
  <c r="J121" i="2"/>
  <c r="I121" i="2"/>
  <c r="N121" i="2" s="1"/>
  <c r="M120" i="2"/>
  <c r="L120" i="2"/>
  <c r="K120" i="2"/>
  <c r="J120" i="2"/>
  <c r="I120" i="2"/>
  <c r="N120" i="2" s="1"/>
  <c r="M119" i="2"/>
  <c r="L119" i="2"/>
  <c r="K119" i="2"/>
  <c r="J119" i="2"/>
  <c r="I119" i="2"/>
  <c r="N119" i="2" s="1"/>
  <c r="M118" i="2"/>
  <c r="L118" i="2"/>
  <c r="K118" i="2"/>
  <c r="J118" i="2"/>
  <c r="I118" i="2"/>
  <c r="N118" i="2" s="1"/>
  <c r="M117" i="2"/>
  <c r="L117" i="2"/>
  <c r="K117" i="2"/>
  <c r="J117" i="2"/>
  <c r="I117" i="2"/>
  <c r="N117" i="2" s="1"/>
  <c r="M116" i="2"/>
  <c r="L116" i="2"/>
  <c r="K116" i="2"/>
  <c r="J116" i="2"/>
  <c r="I116" i="2"/>
  <c r="N116" i="2" s="1"/>
  <c r="M115" i="2"/>
  <c r="L115" i="2"/>
  <c r="K115" i="2"/>
  <c r="J115" i="2"/>
  <c r="I115" i="2"/>
  <c r="N115" i="2" s="1"/>
  <c r="M114" i="2"/>
  <c r="L114" i="2"/>
  <c r="K114" i="2"/>
  <c r="J114" i="2"/>
  <c r="I114" i="2"/>
  <c r="N114" i="2" s="1"/>
  <c r="M113" i="2"/>
  <c r="L113" i="2"/>
  <c r="K113" i="2"/>
  <c r="J113" i="2"/>
  <c r="I113" i="2"/>
  <c r="N113" i="2" s="1"/>
  <c r="M112" i="2"/>
  <c r="L112" i="2"/>
  <c r="K112" i="2"/>
  <c r="J112" i="2"/>
  <c r="I112" i="2"/>
  <c r="N112" i="2" s="1"/>
  <c r="M111" i="2"/>
  <c r="L111" i="2"/>
  <c r="K111" i="2"/>
  <c r="J111" i="2"/>
  <c r="I111" i="2"/>
  <c r="N111" i="2" s="1"/>
  <c r="M110" i="2"/>
  <c r="L110" i="2"/>
  <c r="K110" i="2"/>
  <c r="J110" i="2"/>
  <c r="I110" i="2"/>
  <c r="N110" i="2" s="1"/>
  <c r="M109" i="2"/>
  <c r="L109" i="2"/>
  <c r="K109" i="2"/>
  <c r="J109" i="2"/>
  <c r="I109" i="2"/>
  <c r="N109" i="2" s="1"/>
  <c r="M108" i="2"/>
  <c r="L108" i="2"/>
  <c r="K108" i="2"/>
  <c r="J108" i="2"/>
  <c r="I108" i="2"/>
  <c r="N108" i="2" s="1"/>
  <c r="M107" i="2"/>
  <c r="L107" i="2"/>
  <c r="K107" i="2"/>
  <c r="J107" i="2"/>
  <c r="I107" i="2"/>
  <c r="N107" i="2" s="1"/>
  <c r="M106" i="2"/>
  <c r="L106" i="2"/>
  <c r="K106" i="2"/>
  <c r="J106" i="2"/>
  <c r="I106" i="2"/>
  <c r="N106" i="2" s="1"/>
  <c r="M105" i="2"/>
  <c r="L105" i="2"/>
  <c r="K105" i="2"/>
  <c r="J105" i="2"/>
  <c r="I105" i="2"/>
  <c r="N105" i="2" s="1"/>
  <c r="M104" i="2"/>
  <c r="L104" i="2"/>
  <c r="K104" i="2"/>
  <c r="J104" i="2"/>
  <c r="I104" i="2"/>
  <c r="N104" i="2" s="1"/>
  <c r="M103" i="2"/>
  <c r="L103" i="2"/>
  <c r="K103" i="2"/>
  <c r="J103" i="2"/>
  <c r="I103" i="2"/>
  <c r="N103" i="2" s="1"/>
  <c r="M102" i="2"/>
  <c r="L102" i="2"/>
  <c r="K102" i="2"/>
  <c r="J102" i="2"/>
  <c r="I102" i="2"/>
  <c r="N102" i="2" s="1"/>
  <c r="M101" i="2"/>
  <c r="L101" i="2"/>
  <c r="K101" i="2"/>
  <c r="J101" i="2"/>
  <c r="I101" i="2"/>
  <c r="N101" i="2" s="1"/>
  <c r="M100" i="2"/>
  <c r="L100" i="2"/>
  <c r="K100" i="2"/>
  <c r="J100" i="2"/>
  <c r="I100" i="2"/>
  <c r="N100" i="2" s="1"/>
  <c r="M99" i="2"/>
  <c r="L99" i="2"/>
  <c r="K99" i="2"/>
  <c r="J99" i="2"/>
  <c r="I99" i="2"/>
  <c r="N99" i="2" s="1"/>
  <c r="M98" i="2"/>
  <c r="L98" i="2"/>
  <c r="K98" i="2"/>
  <c r="J98" i="2"/>
  <c r="I98" i="2"/>
  <c r="N98" i="2" s="1"/>
  <c r="M97" i="2"/>
  <c r="L97" i="2"/>
  <c r="K97" i="2"/>
  <c r="J97" i="2"/>
  <c r="I97" i="2"/>
  <c r="N97" i="2" s="1"/>
  <c r="M96" i="2"/>
  <c r="L96" i="2"/>
  <c r="K96" i="2"/>
  <c r="J96" i="2"/>
  <c r="I96" i="2"/>
  <c r="N96" i="2" s="1"/>
  <c r="M95" i="2"/>
  <c r="L95" i="2"/>
  <c r="K95" i="2"/>
  <c r="J95" i="2"/>
  <c r="I95" i="2"/>
  <c r="N95" i="2" s="1"/>
  <c r="M94" i="2"/>
  <c r="L94" i="2"/>
  <c r="K94" i="2"/>
  <c r="J94" i="2"/>
  <c r="I94" i="2"/>
  <c r="N94" i="2" s="1"/>
  <c r="M93" i="2"/>
  <c r="L93" i="2"/>
  <c r="K93" i="2"/>
  <c r="J93" i="2"/>
  <c r="I93" i="2"/>
  <c r="N93" i="2" s="1"/>
  <c r="M92" i="2"/>
  <c r="L92" i="2"/>
  <c r="K92" i="2"/>
  <c r="J92" i="2"/>
  <c r="I92" i="2"/>
  <c r="N92" i="2" s="1"/>
  <c r="M91" i="2"/>
  <c r="L91" i="2"/>
  <c r="K91" i="2"/>
  <c r="J91" i="2"/>
  <c r="I91" i="2"/>
  <c r="N91" i="2" s="1"/>
  <c r="M90" i="2"/>
  <c r="L90" i="2"/>
  <c r="K90" i="2"/>
  <c r="J90" i="2"/>
  <c r="I90" i="2"/>
  <c r="N90" i="2" s="1"/>
  <c r="M89" i="2"/>
  <c r="L89" i="2"/>
  <c r="K89" i="2"/>
  <c r="J89" i="2"/>
  <c r="I89" i="2"/>
  <c r="N89" i="2" s="1"/>
  <c r="M88" i="2"/>
  <c r="L88" i="2"/>
  <c r="K88" i="2"/>
  <c r="J88" i="2"/>
  <c r="I88" i="2"/>
  <c r="N88" i="2" s="1"/>
  <c r="M87" i="2"/>
  <c r="L87" i="2"/>
  <c r="K87" i="2"/>
  <c r="J87" i="2"/>
  <c r="I87" i="2"/>
  <c r="N87" i="2" s="1"/>
  <c r="M86" i="2"/>
  <c r="L86" i="2"/>
  <c r="K86" i="2"/>
  <c r="J86" i="2"/>
  <c r="I86" i="2"/>
  <c r="N86" i="2" s="1"/>
  <c r="M85" i="2"/>
  <c r="L85" i="2"/>
  <c r="K85" i="2"/>
  <c r="J85" i="2"/>
  <c r="I85" i="2"/>
  <c r="N85" i="2" s="1"/>
  <c r="M84" i="2"/>
  <c r="L84" i="2"/>
  <c r="K84" i="2"/>
  <c r="J84" i="2"/>
  <c r="I84" i="2"/>
  <c r="N84" i="2" s="1"/>
  <c r="M83" i="2"/>
  <c r="L83" i="2"/>
  <c r="K83" i="2"/>
  <c r="J83" i="2"/>
  <c r="I83" i="2"/>
  <c r="N83" i="2" s="1"/>
  <c r="M82" i="2"/>
  <c r="L82" i="2"/>
  <c r="K82" i="2"/>
  <c r="J82" i="2"/>
  <c r="I82" i="2"/>
  <c r="N82" i="2" s="1"/>
  <c r="M81" i="2"/>
  <c r="L81" i="2"/>
  <c r="K81" i="2"/>
  <c r="J81" i="2"/>
  <c r="I81" i="2"/>
  <c r="N81" i="2" s="1"/>
  <c r="M80" i="2"/>
  <c r="L80" i="2"/>
  <c r="K80" i="2"/>
  <c r="J80" i="2"/>
  <c r="I80" i="2"/>
  <c r="N80" i="2" s="1"/>
  <c r="M79" i="2"/>
  <c r="L79" i="2"/>
  <c r="K79" i="2"/>
  <c r="J79" i="2"/>
  <c r="I79" i="2"/>
  <c r="N79" i="2" s="1"/>
  <c r="M78" i="2"/>
  <c r="L78" i="2"/>
  <c r="K78" i="2"/>
  <c r="J78" i="2"/>
  <c r="I78" i="2"/>
  <c r="N78" i="2" s="1"/>
  <c r="M77" i="2"/>
  <c r="L77" i="2"/>
  <c r="K77" i="2"/>
  <c r="J77" i="2"/>
  <c r="I77" i="2"/>
  <c r="N77" i="2" s="1"/>
  <c r="M76" i="2"/>
  <c r="L76" i="2"/>
  <c r="K76" i="2"/>
  <c r="J76" i="2"/>
  <c r="I76" i="2"/>
  <c r="N76" i="2" s="1"/>
  <c r="M75" i="2"/>
  <c r="L75" i="2"/>
  <c r="K75" i="2"/>
  <c r="J75" i="2"/>
  <c r="I75" i="2"/>
  <c r="N75" i="2" s="1"/>
  <c r="M74" i="2"/>
  <c r="L74" i="2"/>
  <c r="K74" i="2"/>
  <c r="J74" i="2"/>
  <c r="I74" i="2"/>
  <c r="N74" i="2" s="1"/>
  <c r="M73" i="2"/>
  <c r="L73" i="2"/>
  <c r="K73" i="2"/>
  <c r="J73" i="2"/>
  <c r="I73" i="2"/>
  <c r="N73" i="2" s="1"/>
  <c r="M72" i="2"/>
  <c r="L72" i="2"/>
  <c r="K72" i="2"/>
  <c r="J72" i="2"/>
  <c r="I72" i="2"/>
  <c r="N72" i="2" s="1"/>
  <c r="M71" i="2"/>
  <c r="L71" i="2"/>
  <c r="K71" i="2"/>
  <c r="J71" i="2"/>
  <c r="I71" i="2"/>
  <c r="N71" i="2" s="1"/>
  <c r="M70" i="2"/>
  <c r="L70" i="2"/>
  <c r="K70" i="2"/>
  <c r="J70" i="2"/>
  <c r="I70" i="2"/>
  <c r="N70" i="2" s="1"/>
  <c r="M69" i="2"/>
  <c r="L69" i="2"/>
  <c r="K69" i="2"/>
  <c r="J69" i="2"/>
  <c r="I69" i="2"/>
  <c r="N69" i="2" s="1"/>
  <c r="M68" i="2"/>
  <c r="L68" i="2"/>
  <c r="K68" i="2"/>
  <c r="J68" i="2"/>
  <c r="I68" i="2"/>
  <c r="N68" i="2" s="1"/>
  <c r="M67" i="2"/>
  <c r="L67" i="2"/>
  <c r="K67" i="2"/>
  <c r="J67" i="2"/>
  <c r="I67" i="2"/>
  <c r="N67" i="2" s="1"/>
  <c r="M66" i="2"/>
  <c r="L66" i="2"/>
  <c r="K66" i="2"/>
  <c r="J66" i="2"/>
  <c r="I66" i="2"/>
  <c r="N66" i="2" s="1"/>
  <c r="M65" i="2"/>
  <c r="L65" i="2"/>
  <c r="K65" i="2"/>
  <c r="J65" i="2"/>
  <c r="I65" i="2"/>
  <c r="N65" i="2" s="1"/>
  <c r="M64" i="2"/>
  <c r="L64" i="2"/>
  <c r="K64" i="2"/>
  <c r="J64" i="2"/>
  <c r="I64" i="2"/>
  <c r="N64" i="2" s="1"/>
  <c r="M63" i="2"/>
  <c r="L63" i="2"/>
  <c r="K63" i="2"/>
  <c r="J63" i="2"/>
  <c r="I63" i="2"/>
  <c r="N63" i="2" s="1"/>
  <c r="M62" i="2"/>
  <c r="L62" i="2"/>
  <c r="K62" i="2"/>
  <c r="J62" i="2"/>
  <c r="I62" i="2"/>
  <c r="N62" i="2" s="1"/>
  <c r="M61" i="2"/>
  <c r="L61" i="2"/>
  <c r="K61" i="2"/>
  <c r="J61" i="2"/>
  <c r="I61" i="2"/>
  <c r="N61" i="2" s="1"/>
  <c r="M60" i="2"/>
  <c r="L60" i="2"/>
  <c r="K60" i="2"/>
  <c r="J60" i="2"/>
  <c r="I60" i="2"/>
  <c r="N60" i="2" s="1"/>
  <c r="M59" i="2"/>
  <c r="L59" i="2"/>
  <c r="K59" i="2"/>
  <c r="J59" i="2"/>
  <c r="I59" i="2"/>
  <c r="N59" i="2" s="1"/>
  <c r="M58" i="2"/>
  <c r="L58" i="2"/>
  <c r="K58" i="2"/>
  <c r="J58" i="2"/>
  <c r="I58" i="2"/>
  <c r="N58" i="2" s="1"/>
  <c r="M57" i="2"/>
  <c r="L57" i="2"/>
  <c r="K57" i="2"/>
  <c r="J57" i="2"/>
  <c r="I57" i="2"/>
  <c r="N57" i="2" s="1"/>
  <c r="M56" i="2"/>
  <c r="L56" i="2"/>
  <c r="K56" i="2"/>
  <c r="J56" i="2"/>
  <c r="I56" i="2"/>
  <c r="N56" i="2" s="1"/>
  <c r="M55" i="2"/>
  <c r="L55" i="2"/>
  <c r="K55" i="2"/>
  <c r="J55" i="2"/>
  <c r="I55" i="2"/>
  <c r="N55" i="2" s="1"/>
  <c r="M54" i="2"/>
  <c r="L54" i="2"/>
  <c r="K54" i="2"/>
  <c r="J54" i="2"/>
  <c r="I54" i="2"/>
  <c r="N54" i="2" s="1"/>
  <c r="M53" i="2"/>
  <c r="L53" i="2"/>
  <c r="K53" i="2"/>
  <c r="J53" i="2"/>
  <c r="I53" i="2"/>
  <c r="N53" i="2" s="1"/>
  <c r="M52" i="2"/>
  <c r="L52" i="2"/>
  <c r="K52" i="2"/>
  <c r="J52" i="2"/>
  <c r="I52" i="2"/>
  <c r="N52" i="2" s="1"/>
  <c r="M51" i="2"/>
  <c r="L51" i="2"/>
  <c r="K51" i="2"/>
  <c r="J51" i="2"/>
  <c r="I51" i="2"/>
  <c r="N51" i="2" s="1"/>
  <c r="M50" i="2"/>
  <c r="L50" i="2"/>
  <c r="K50" i="2"/>
  <c r="J50" i="2"/>
  <c r="I50" i="2"/>
  <c r="N50" i="2" s="1"/>
  <c r="M49" i="2"/>
  <c r="L49" i="2"/>
  <c r="K49" i="2"/>
  <c r="J49" i="2"/>
  <c r="I49" i="2"/>
  <c r="N49" i="2" s="1"/>
  <c r="M48" i="2"/>
  <c r="L48" i="2"/>
  <c r="K48" i="2"/>
  <c r="J48" i="2"/>
  <c r="I48" i="2"/>
  <c r="N48" i="2" s="1"/>
  <c r="M47" i="2"/>
  <c r="L47" i="2"/>
  <c r="K47" i="2"/>
  <c r="J47" i="2"/>
  <c r="I47" i="2"/>
  <c r="N47" i="2" s="1"/>
  <c r="M46" i="2"/>
  <c r="L46" i="2"/>
  <c r="K46" i="2"/>
  <c r="J46" i="2"/>
  <c r="I46" i="2"/>
  <c r="N46" i="2" s="1"/>
  <c r="M45" i="2"/>
  <c r="L45" i="2"/>
  <c r="K45" i="2"/>
  <c r="J45" i="2"/>
  <c r="I45" i="2"/>
  <c r="N45" i="2" s="1"/>
  <c r="M44" i="2"/>
  <c r="L44" i="2"/>
  <c r="K44" i="2"/>
  <c r="J44" i="2"/>
  <c r="I44" i="2"/>
  <c r="N44" i="2" s="1"/>
  <c r="M43" i="2"/>
  <c r="L43" i="2"/>
  <c r="K43" i="2"/>
  <c r="J43" i="2"/>
  <c r="I43" i="2"/>
  <c r="N43" i="2" s="1"/>
  <c r="M42" i="2"/>
  <c r="L42" i="2"/>
  <c r="K42" i="2"/>
  <c r="J42" i="2"/>
  <c r="I42" i="2"/>
  <c r="N42" i="2" s="1"/>
  <c r="M41" i="2"/>
  <c r="L41" i="2"/>
  <c r="K41" i="2"/>
  <c r="J41" i="2"/>
  <c r="I41" i="2"/>
  <c r="N41" i="2" s="1"/>
  <c r="M40" i="2"/>
  <c r="L40" i="2"/>
  <c r="K40" i="2"/>
  <c r="J40" i="2"/>
  <c r="I40" i="2"/>
  <c r="N40" i="2" s="1"/>
  <c r="M39" i="2"/>
  <c r="L39" i="2"/>
  <c r="K39" i="2"/>
  <c r="J39" i="2"/>
  <c r="I39" i="2"/>
  <c r="N39" i="2" s="1"/>
  <c r="M38" i="2"/>
  <c r="L38" i="2"/>
  <c r="K38" i="2"/>
  <c r="J38" i="2"/>
  <c r="I38" i="2"/>
  <c r="N38" i="2" s="1"/>
  <c r="M37" i="2"/>
  <c r="L37" i="2"/>
  <c r="K37" i="2"/>
  <c r="J37" i="2"/>
  <c r="I37" i="2"/>
  <c r="N37" i="2" s="1"/>
  <c r="M36" i="2"/>
  <c r="L36" i="2"/>
  <c r="K36" i="2"/>
  <c r="J36" i="2"/>
  <c r="I36" i="2"/>
  <c r="N36" i="2" s="1"/>
  <c r="M35" i="2"/>
  <c r="L35" i="2"/>
  <c r="K35" i="2"/>
  <c r="J35" i="2"/>
  <c r="I35" i="2"/>
  <c r="N35" i="2" s="1"/>
  <c r="M34" i="2"/>
  <c r="L34" i="2"/>
  <c r="K34" i="2"/>
  <c r="J34" i="2"/>
  <c r="I34" i="2"/>
  <c r="N34" i="2" s="1"/>
  <c r="M33" i="2"/>
  <c r="L33" i="2"/>
  <c r="K33" i="2"/>
  <c r="J33" i="2"/>
  <c r="I33" i="2"/>
  <c r="N33" i="2" s="1"/>
  <c r="M32" i="2"/>
  <c r="L32" i="2"/>
  <c r="K32" i="2"/>
  <c r="J32" i="2"/>
  <c r="I32" i="2"/>
  <c r="N32" i="2" s="1"/>
  <c r="M31" i="2"/>
  <c r="L31" i="2"/>
  <c r="K31" i="2"/>
  <c r="J31" i="2"/>
  <c r="I31" i="2"/>
  <c r="N31" i="2" s="1"/>
  <c r="M30" i="2"/>
  <c r="L30" i="2"/>
  <c r="K30" i="2"/>
  <c r="J30" i="2"/>
  <c r="I30" i="2"/>
  <c r="N30" i="2" s="1"/>
  <c r="M29" i="2"/>
  <c r="L29" i="2"/>
  <c r="K29" i="2"/>
  <c r="J29" i="2"/>
  <c r="I29" i="2"/>
  <c r="N29" i="2" s="1"/>
  <c r="M28" i="2"/>
  <c r="L28" i="2"/>
  <c r="K28" i="2"/>
  <c r="J28" i="2"/>
  <c r="I28" i="2"/>
  <c r="N28" i="2" s="1"/>
  <c r="M27" i="2"/>
  <c r="L27" i="2"/>
  <c r="K27" i="2"/>
  <c r="J27" i="2"/>
  <c r="I27" i="2"/>
  <c r="N27" i="2" s="1"/>
  <c r="M26" i="2"/>
  <c r="L26" i="2"/>
  <c r="K26" i="2"/>
  <c r="J26" i="2"/>
  <c r="I26" i="2"/>
  <c r="N26" i="2" s="1"/>
  <c r="M25" i="2"/>
  <c r="L25" i="2"/>
  <c r="K25" i="2"/>
  <c r="J25" i="2"/>
  <c r="I25" i="2"/>
  <c r="N25" i="2" s="1"/>
  <c r="M24" i="2"/>
  <c r="L24" i="2"/>
  <c r="K24" i="2"/>
  <c r="J24" i="2"/>
  <c r="I24" i="2"/>
  <c r="N24" i="2" s="1"/>
  <c r="M23" i="2"/>
  <c r="L23" i="2"/>
  <c r="K23" i="2"/>
  <c r="J23" i="2"/>
  <c r="I23" i="2"/>
  <c r="N23" i="2" s="1"/>
  <c r="M22" i="2"/>
  <c r="L22" i="2"/>
  <c r="K22" i="2"/>
  <c r="J22" i="2"/>
  <c r="I22" i="2"/>
  <c r="N22" i="2" s="1"/>
  <c r="M21" i="2"/>
  <c r="L21" i="2"/>
  <c r="K21" i="2"/>
  <c r="J21" i="2"/>
  <c r="I21" i="2"/>
  <c r="N21" i="2" s="1"/>
  <c r="M20" i="2"/>
  <c r="L20" i="2"/>
  <c r="K20" i="2"/>
  <c r="J20" i="2"/>
  <c r="I20" i="2"/>
  <c r="N20" i="2" s="1"/>
  <c r="M19" i="2"/>
  <c r="L19" i="2"/>
  <c r="K19" i="2"/>
  <c r="J19" i="2"/>
  <c r="I19" i="2"/>
  <c r="N19" i="2" s="1"/>
  <c r="M18" i="2"/>
  <c r="L18" i="2"/>
  <c r="K18" i="2"/>
  <c r="J18" i="2"/>
  <c r="I18" i="2"/>
  <c r="N18" i="2" s="1"/>
  <c r="M17" i="2"/>
  <c r="L17" i="2"/>
  <c r="K17" i="2"/>
  <c r="J17" i="2"/>
  <c r="I17" i="2"/>
  <c r="N17" i="2" s="1"/>
  <c r="M16" i="2"/>
  <c r="L16" i="2"/>
  <c r="K16" i="2"/>
  <c r="J16" i="2"/>
  <c r="I16" i="2"/>
  <c r="N16" i="2" s="1"/>
  <c r="M15" i="2"/>
  <c r="L15" i="2"/>
  <c r="K15" i="2"/>
  <c r="J15" i="2"/>
  <c r="I15" i="2"/>
  <c r="N15" i="2" s="1"/>
  <c r="M14" i="2"/>
  <c r="L14" i="2"/>
  <c r="K14" i="2"/>
  <c r="J14" i="2"/>
  <c r="I14" i="2"/>
  <c r="N14" i="2" s="1"/>
  <c r="M13" i="2"/>
  <c r="L13" i="2"/>
  <c r="K13" i="2"/>
  <c r="J13" i="2"/>
  <c r="I13" i="2"/>
  <c r="N13" i="2" s="1"/>
  <c r="M12" i="2"/>
  <c r="L12" i="2"/>
  <c r="K12" i="2"/>
  <c r="J12" i="2"/>
  <c r="I12" i="2"/>
  <c r="N12" i="2" s="1"/>
  <c r="M11" i="2"/>
  <c r="L11" i="2"/>
  <c r="K11" i="2"/>
  <c r="J11" i="2"/>
  <c r="I11" i="2"/>
  <c r="N11" i="2" s="1"/>
  <c r="M10" i="2"/>
  <c r="L10" i="2"/>
  <c r="K10" i="2"/>
  <c r="J10" i="2"/>
  <c r="I10" i="2"/>
  <c r="N10" i="2" s="1"/>
  <c r="M9" i="2"/>
  <c r="L9" i="2"/>
  <c r="K9" i="2"/>
  <c r="J9" i="2"/>
  <c r="I9" i="2"/>
  <c r="N9" i="2" s="1"/>
  <c r="M8" i="2"/>
  <c r="L8" i="2"/>
  <c r="K8" i="2"/>
  <c r="J8" i="2"/>
  <c r="I8" i="2"/>
  <c r="N8" i="2" s="1"/>
  <c r="M7" i="2"/>
  <c r="L7" i="2"/>
  <c r="K7" i="2"/>
  <c r="J7" i="2"/>
  <c r="I7" i="2"/>
  <c r="N7" i="2" s="1"/>
  <c r="M6" i="2"/>
  <c r="L6" i="2"/>
  <c r="K6" i="2"/>
  <c r="J6" i="2"/>
  <c r="I6" i="2"/>
  <c r="N6" i="2" s="1"/>
  <c r="M5" i="2"/>
  <c r="L5" i="2"/>
  <c r="K5" i="2"/>
  <c r="J5" i="2"/>
  <c r="I5" i="2"/>
  <c r="N5" i="2" s="1"/>
  <c r="M4" i="2"/>
  <c r="L4" i="2"/>
  <c r="K4" i="2"/>
  <c r="J4" i="2"/>
  <c r="I4" i="2"/>
  <c r="N4" i="2" s="1"/>
  <c r="M3" i="2"/>
  <c r="L3" i="2"/>
  <c r="K3" i="2"/>
  <c r="J3" i="2"/>
  <c r="I3" i="2"/>
  <c r="N3" i="2" s="1"/>
  <c r="G2" i="2"/>
  <c r="F2" i="2"/>
  <c r="E2" i="2"/>
  <c r="D2" i="2"/>
  <c r="C2" i="2"/>
  <c r="B2" i="2"/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E80" i="2"/>
  <c r="F80" i="2"/>
  <c r="G80" i="2"/>
  <c r="B81" i="2"/>
  <c r="C81" i="2"/>
  <c r="D81" i="2"/>
  <c r="E81" i="2"/>
  <c r="F81" i="2"/>
  <c r="G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D92" i="2"/>
  <c r="E92" i="2"/>
  <c r="F92" i="2"/>
  <c r="G92" i="2"/>
  <c r="B93" i="2"/>
  <c r="C93" i="2"/>
  <c r="D93" i="2"/>
  <c r="E93" i="2"/>
  <c r="F93" i="2"/>
  <c r="G93" i="2"/>
  <c r="B94" i="2"/>
  <c r="C94" i="2"/>
  <c r="D94" i="2"/>
  <c r="E94" i="2"/>
  <c r="F94" i="2"/>
  <c r="G94" i="2"/>
  <c r="B95" i="2"/>
  <c r="C95" i="2"/>
  <c r="D95" i="2"/>
  <c r="E95" i="2"/>
  <c r="F95" i="2"/>
  <c r="G95" i="2"/>
  <c r="B96" i="2"/>
  <c r="C96" i="2"/>
  <c r="D96" i="2"/>
  <c r="E96" i="2"/>
  <c r="F96" i="2"/>
  <c r="G96" i="2"/>
  <c r="B97" i="2"/>
  <c r="C97" i="2"/>
  <c r="D97" i="2"/>
  <c r="E97" i="2"/>
  <c r="F97" i="2"/>
  <c r="G97" i="2"/>
  <c r="B98" i="2"/>
  <c r="C98" i="2"/>
  <c r="D98" i="2"/>
  <c r="E98" i="2"/>
  <c r="F98" i="2"/>
  <c r="G98" i="2"/>
  <c r="B99" i="2"/>
  <c r="C99" i="2"/>
  <c r="D99" i="2"/>
  <c r="E99" i="2"/>
  <c r="F99" i="2"/>
  <c r="G99" i="2"/>
  <c r="B100" i="2"/>
  <c r="C100" i="2"/>
  <c r="D100" i="2"/>
  <c r="E100" i="2"/>
  <c r="F100" i="2"/>
  <c r="G100" i="2"/>
  <c r="B101" i="2"/>
  <c r="C101" i="2"/>
  <c r="D101" i="2"/>
  <c r="E101" i="2"/>
  <c r="F101" i="2"/>
  <c r="G101" i="2"/>
  <c r="B102" i="2"/>
  <c r="C102" i="2"/>
  <c r="D102" i="2"/>
  <c r="E102" i="2"/>
  <c r="F102" i="2"/>
  <c r="G102" i="2"/>
  <c r="B103" i="2"/>
  <c r="C103" i="2"/>
  <c r="D103" i="2"/>
  <c r="E103" i="2"/>
  <c r="F103" i="2"/>
  <c r="G103" i="2"/>
  <c r="B104" i="2"/>
  <c r="C104" i="2"/>
  <c r="D104" i="2"/>
  <c r="E104" i="2"/>
  <c r="F104" i="2"/>
  <c r="G104" i="2"/>
  <c r="B105" i="2"/>
  <c r="C105" i="2"/>
  <c r="D105" i="2"/>
  <c r="E105" i="2"/>
  <c r="F105" i="2"/>
  <c r="G105" i="2"/>
  <c r="B106" i="2"/>
  <c r="C106" i="2"/>
  <c r="D106" i="2"/>
  <c r="E106" i="2"/>
  <c r="F106" i="2"/>
  <c r="G106" i="2"/>
  <c r="B107" i="2"/>
  <c r="C107" i="2"/>
  <c r="D107" i="2"/>
  <c r="E107" i="2"/>
  <c r="F107" i="2"/>
  <c r="G107" i="2"/>
  <c r="B108" i="2"/>
  <c r="C108" i="2"/>
  <c r="D108" i="2"/>
  <c r="E108" i="2"/>
  <c r="F108" i="2"/>
  <c r="G108" i="2"/>
  <c r="B109" i="2"/>
  <c r="C109" i="2"/>
  <c r="D109" i="2"/>
  <c r="E109" i="2"/>
  <c r="F109" i="2"/>
  <c r="G109" i="2"/>
  <c r="B110" i="2"/>
  <c r="C110" i="2"/>
  <c r="D110" i="2"/>
  <c r="E110" i="2"/>
  <c r="F110" i="2"/>
  <c r="G110" i="2"/>
  <c r="B111" i="2"/>
  <c r="C111" i="2"/>
  <c r="D111" i="2"/>
  <c r="E111" i="2"/>
  <c r="F111" i="2"/>
  <c r="G111" i="2"/>
  <c r="B112" i="2"/>
  <c r="C112" i="2"/>
  <c r="D112" i="2"/>
  <c r="E112" i="2"/>
  <c r="F112" i="2"/>
  <c r="G112" i="2"/>
  <c r="B113" i="2"/>
  <c r="C113" i="2"/>
  <c r="D113" i="2"/>
  <c r="E113" i="2"/>
  <c r="F113" i="2"/>
  <c r="G113" i="2"/>
  <c r="B114" i="2"/>
  <c r="C114" i="2"/>
  <c r="D114" i="2"/>
  <c r="E114" i="2"/>
  <c r="F114" i="2"/>
  <c r="G114" i="2"/>
  <c r="B115" i="2"/>
  <c r="C115" i="2"/>
  <c r="D115" i="2"/>
  <c r="E115" i="2"/>
  <c r="F115" i="2"/>
  <c r="G115" i="2"/>
  <c r="B116" i="2"/>
  <c r="C116" i="2"/>
  <c r="D116" i="2"/>
  <c r="E116" i="2"/>
  <c r="F116" i="2"/>
  <c r="G116" i="2"/>
  <c r="B117" i="2"/>
  <c r="C117" i="2"/>
  <c r="D117" i="2"/>
  <c r="E117" i="2"/>
  <c r="F117" i="2"/>
  <c r="G117" i="2"/>
  <c r="B118" i="2"/>
  <c r="C118" i="2"/>
  <c r="D118" i="2"/>
  <c r="E118" i="2"/>
  <c r="F118" i="2"/>
  <c r="G118" i="2"/>
  <c r="B119" i="2"/>
  <c r="C119" i="2"/>
  <c r="D119" i="2"/>
  <c r="E119" i="2"/>
  <c r="F119" i="2"/>
  <c r="G119" i="2"/>
  <c r="B120" i="2"/>
  <c r="C120" i="2"/>
  <c r="D120" i="2"/>
  <c r="E120" i="2"/>
  <c r="F120" i="2"/>
  <c r="G120" i="2"/>
  <c r="B121" i="2"/>
  <c r="C121" i="2"/>
  <c r="D121" i="2"/>
  <c r="E121" i="2"/>
  <c r="F121" i="2"/>
  <c r="G121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<sst xmlns="http://schemas.openxmlformats.org/spreadsheetml/2006/main" count="519" uniqueCount="129">
  <si>
    <t>ISO</t>
  </si>
  <si>
    <t>POP 25</t>
  </si>
  <si>
    <t>POP 50</t>
  </si>
  <si>
    <t>POP 100</t>
  </si>
  <si>
    <t>POP 200</t>
  </si>
  <si>
    <t>POP 500</t>
  </si>
  <si>
    <t>POP 1000</t>
  </si>
  <si>
    <t>Annual Expected Affected Population</t>
  </si>
  <si>
    <t>RP</t>
  </si>
  <si>
    <t>INFORM-ISO</t>
  </si>
  <si>
    <t>BDI013004</t>
  </si>
  <si>
    <t>BDI018004</t>
  </si>
  <si>
    <t>BDI018005</t>
  </si>
  <si>
    <t>BDI003002</t>
  </si>
  <si>
    <t>BDI003008</t>
  </si>
  <si>
    <t>BDI011005</t>
  </si>
  <si>
    <t>BDI011002</t>
  </si>
  <si>
    <t>BDI011003</t>
  </si>
  <si>
    <t>BDI006001</t>
  </si>
  <si>
    <t>BDI006011</t>
  </si>
  <si>
    <t>BDI006005</t>
  </si>
  <si>
    <t>BDI013005</t>
  </si>
  <si>
    <t>BDI006004</t>
  </si>
  <si>
    <t>BDI006006</t>
  </si>
  <si>
    <t>BDI007007</t>
  </si>
  <si>
    <t>BDI016002</t>
  </si>
  <si>
    <t>BDI007006</t>
  </si>
  <si>
    <t>BDI016003</t>
  </si>
  <si>
    <t>BDI014002</t>
  </si>
  <si>
    <t>BDI006009</t>
  </si>
  <si>
    <t>BDI008007</t>
  </si>
  <si>
    <t>BDI014006</t>
  </si>
  <si>
    <t>BDI007001</t>
  </si>
  <si>
    <t>BDI007003</t>
  </si>
  <si>
    <t>BDI014008</t>
  </si>
  <si>
    <t>BDI009005</t>
  </si>
  <si>
    <t>BDI004001</t>
  </si>
  <si>
    <t>BDI007005</t>
  </si>
  <si>
    <t>BDI012007</t>
  </si>
  <si>
    <t>BDI009003</t>
  </si>
  <si>
    <t>BDI009006</t>
  </si>
  <si>
    <t>BDI014004</t>
  </si>
  <si>
    <t>BDI014007</t>
  </si>
  <si>
    <t>BDI014005</t>
  </si>
  <si>
    <t>BDI014001</t>
  </si>
  <si>
    <t>BDI008004</t>
  </si>
  <si>
    <t>BDI005004</t>
  </si>
  <si>
    <t>BDI005006</t>
  </si>
  <si>
    <t>BDI005001</t>
  </si>
  <si>
    <t>BDI001002</t>
  </si>
  <si>
    <t>BDI002010</t>
  </si>
  <si>
    <t>BDI010005</t>
  </si>
  <si>
    <t>BDI015002</t>
  </si>
  <si>
    <t>BDI016005</t>
  </si>
  <si>
    <t>BDI016004</t>
  </si>
  <si>
    <t>BDI004005</t>
  </si>
  <si>
    <t>BDI004004</t>
  </si>
  <si>
    <t>BDI012001</t>
  </si>
  <si>
    <t>BDI012006</t>
  </si>
  <si>
    <t>BDI012005</t>
  </si>
  <si>
    <t>BDI009002</t>
  </si>
  <si>
    <t>BDI009001</t>
  </si>
  <si>
    <t>BDI010001</t>
  </si>
  <si>
    <t>BDI015001</t>
  </si>
  <si>
    <t>BDI017014</t>
  </si>
  <si>
    <t>BDI001001</t>
  </si>
  <si>
    <t>BDI001003</t>
  </si>
  <si>
    <t>BDI001004</t>
  </si>
  <si>
    <t>BDI001005</t>
  </si>
  <si>
    <t>BDI017015</t>
  </si>
  <si>
    <t>BDI017016</t>
  </si>
  <si>
    <t>BDI002002</t>
  </si>
  <si>
    <t>BDI002003</t>
  </si>
  <si>
    <t>BDI002004</t>
  </si>
  <si>
    <t>BDI002005</t>
  </si>
  <si>
    <t>BDI002006</t>
  </si>
  <si>
    <t>BDI002008</t>
  </si>
  <si>
    <t>BDI002009</t>
  </si>
  <si>
    <t>BDI002012</t>
  </si>
  <si>
    <t>BDI003004</t>
  </si>
  <si>
    <t>BDI003005</t>
  </si>
  <si>
    <t>BDI003007</t>
  </si>
  <si>
    <t>BDI003009</t>
  </si>
  <si>
    <t>BDI004002</t>
  </si>
  <si>
    <t>BDI004003</t>
  </si>
  <si>
    <t>BDI005002</t>
  </si>
  <si>
    <t>BDI005003</t>
  </si>
  <si>
    <t>BDI005005</t>
  </si>
  <si>
    <t>BDI006002</t>
  </si>
  <si>
    <t>BDI006003</t>
  </si>
  <si>
    <t>BDI006007</t>
  </si>
  <si>
    <t>BDI006008</t>
  </si>
  <si>
    <t>BDI006010</t>
  </si>
  <si>
    <t>BDI007002</t>
  </si>
  <si>
    <t>BDI007004</t>
  </si>
  <si>
    <t>BDI008001</t>
  </si>
  <si>
    <t>BDI008002</t>
  </si>
  <si>
    <t>BDI008003</t>
  </si>
  <si>
    <t>BDI008005</t>
  </si>
  <si>
    <t>BDI008006</t>
  </si>
  <si>
    <t>BDI008008</t>
  </si>
  <si>
    <t>BDI008009</t>
  </si>
  <si>
    <t>BDI009004</t>
  </si>
  <si>
    <t>BDI009007</t>
  </si>
  <si>
    <t>BDI010002</t>
  </si>
  <si>
    <t>BDI010003</t>
  </si>
  <si>
    <t>BDI010004</t>
  </si>
  <si>
    <t>BDI010006</t>
  </si>
  <si>
    <t>BDI011001</t>
  </si>
  <si>
    <t>BDI011004</t>
  </si>
  <si>
    <t>BDI012002</t>
  </si>
  <si>
    <t>BDI012003</t>
  </si>
  <si>
    <t>BDI012004</t>
  </si>
  <si>
    <t>BDI013001</t>
  </si>
  <si>
    <t>BDI013002</t>
  </si>
  <si>
    <t>BDI013003</t>
  </si>
  <si>
    <t>BDI013006</t>
  </si>
  <si>
    <t>BDI014003</t>
  </si>
  <si>
    <t>BDI014009</t>
  </si>
  <si>
    <t>BDI018002</t>
  </si>
  <si>
    <t>BDI018003</t>
  </si>
  <si>
    <t>BDI018001</t>
  </si>
  <si>
    <t>BDI015003</t>
  </si>
  <si>
    <t>BDI015004</t>
  </si>
  <si>
    <t>BDI015005</t>
  </si>
  <si>
    <t>BDI015006</t>
  </si>
  <si>
    <t>BDI016001</t>
  </si>
  <si>
    <t>BDI016006</t>
  </si>
  <si>
    <t>BDI016007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</si>
</sst>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6" formatCode="_-* #,##0_-;\-* #,##0_-;_-* &quot;-&quot;??_-;_-@_-"/>
    <numFmt numFmtId="167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33" borderId="0" xfId="0" applyFont="1" applyFill="1" applyBorder="1"/>
    <xf numFmtId="166" fontId="0" fillId="0" borderId="0" xfId="42" applyNumberFormat="1" applyFont="1"/>
    <xf numFmtId="0" fontId="16" fillId="33" borderId="0" xfId="0" applyFont="1" applyFill="1" applyBorder="1" applyAlignment="1">
      <alignment wrapText="1"/>
    </xf>
    <xf numFmtId="1" fontId="0" fillId="0" borderId="0" xfId="0" applyNumberFormat="1"/>
    <xf numFmtId="167" fontId="0" fillId="0" borderId="0" xfId="0" applyNumberFormat="1"/>
    <xf numFmtId="0" fontId="0" fillId="34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workbookViewId="0">
      <selection activeCell="R8" sqref="R8"/>
    </sheetView>
  </sheetViews>
  <sheetFormatPr defaultRowHeight="15" x14ac:dyDescent="0.25"/>
  <cols>
    <col min="1" max="1" width="10" bestFit="1" customWidth="1"/>
    <col min="2" max="2" width="7.140625" bestFit="1" customWidth="1"/>
    <col min="3" max="3" width="2.7109375" customWidth="1"/>
    <col min="4" max="4" width="10" bestFit="1" customWidth="1"/>
    <col min="5" max="5" width="7.140625" bestFit="1" customWidth="1"/>
    <col min="6" max="6" width="2.7109375" customWidth="1"/>
    <col min="7" max="7" width="10" bestFit="1" customWidth="1"/>
    <col min="8" max="8" width="8.140625" bestFit="1" customWidth="1"/>
    <col min="9" max="9" width="3" customWidth="1"/>
    <col min="10" max="10" width="10" bestFit="1" customWidth="1"/>
    <col min="11" max="11" width="8.140625" bestFit="1" customWidth="1"/>
    <col min="12" max="12" width="3.140625" customWidth="1"/>
    <col min="13" max="13" width="10" bestFit="1" customWidth="1"/>
    <col min="14" max="14" width="8.140625" bestFit="1" customWidth="1"/>
    <col min="15" max="15" width="3.28515625" customWidth="1"/>
    <col min="16" max="16" width="10" bestFit="1" customWidth="1"/>
    <col min="17" max="17" width="9.140625" bestFit="1" customWidth="1"/>
  </cols>
  <sheetData>
    <row r="1" spans="1:17" x14ac:dyDescent="0.25">
      <c r="A1" s="3" t="s">
        <v>0</v>
      </c>
      <c r="B1" s="3" t="s">
        <v>1</v>
      </c>
      <c r="D1" s="3" t="s">
        <v>0</v>
      </c>
      <c r="E1" s="3" t="s">
        <v>2</v>
      </c>
      <c r="G1" s="3" t="s">
        <v>0</v>
      </c>
      <c r="H1" s="3" t="s">
        <v>3</v>
      </c>
      <c r="J1" s="3" t="s">
        <v>0</v>
      </c>
      <c r="K1" s="3" t="s">
        <v>4</v>
      </c>
      <c r="M1" s="3" t="s">
        <v>0</v>
      </c>
      <c r="N1" s="3" t="s">
        <v>5</v>
      </c>
      <c r="P1" s="3" t="s">
        <v>0</v>
      </c>
      <c r="Q1" s="3" t="s">
        <v>6</v>
      </c>
    </row>
    <row r="2" spans="1:17" x14ac:dyDescent="0.25">
      <c r="A2" s="7" t="s">
        <v>10</v>
      </c>
      <c r="B2" s="7">
        <v>2342</v>
      </c>
      <c r="D2" s="7" t="s">
        <v>10</v>
      </c>
      <c r="E2" s="7">
        <v>2342</v>
      </c>
      <c r="G2" s="7" t="s">
        <v>10</v>
      </c>
      <c r="H2" s="7">
        <v>2342</v>
      </c>
      <c r="J2" s="7" t="s">
        <v>10</v>
      </c>
      <c r="K2" s="7">
        <v>2342</v>
      </c>
      <c r="M2" s="7" t="s">
        <v>10</v>
      </c>
      <c r="N2" s="7">
        <v>2342</v>
      </c>
      <c r="P2" s="7" t="s">
        <v>10</v>
      </c>
      <c r="Q2" s="7">
        <v>2342</v>
      </c>
    </row>
    <row r="3" spans="1:17" x14ac:dyDescent="0.25">
      <c r="A3" s="7" t="s">
        <v>11</v>
      </c>
      <c r="B3" s="7">
        <v>0</v>
      </c>
      <c r="D3" s="7" t="s">
        <v>11</v>
      </c>
      <c r="E3" s="7">
        <v>0</v>
      </c>
      <c r="G3" s="7" t="s">
        <v>11</v>
      </c>
      <c r="H3" s="7">
        <v>0</v>
      </c>
      <c r="J3" s="7" t="s">
        <v>11</v>
      </c>
      <c r="K3" s="7">
        <v>0</v>
      </c>
      <c r="M3" s="7" t="s">
        <v>11</v>
      </c>
      <c r="N3" s="7">
        <v>0</v>
      </c>
      <c r="P3" s="7" t="s">
        <v>11</v>
      </c>
      <c r="Q3" s="7">
        <v>0</v>
      </c>
    </row>
    <row r="4" spans="1:17" x14ac:dyDescent="0.25">
      <c r="A4" s="7" t="s">
        <v>119</v>
      </c>
      <c r="B4" s="7">
        <v>22795</v>
      </c>
      <c r="D4" s="7" t="s">
        <v>119</v>
      </c>
      <c r="E4" s="7">
        <v>22795</v>
      </c>
      <c r="G4" s="7" t="s">
        <v>119</v>
      </c>
      <c r="H4" s="7">
        <v>22795</v>
      </c>
      <c r="J4" s="7" t="s">
        <v>119</v>
      </c>
      <c r="K4" s="7">
        <v>22795</v>
      </c>
      <c r="M4" s="7" t="s">
        <v>119</v>
      </c>
      <c r="N4" s="7">
        <v>22795</v>
      </c>
      <c r="P4" s="7" t="s">
        <v>119</v>
      </c>
      <c r="Q4" s="7">
        <v>22795</v>
      </c>
    </row>
    <row r="5" spans="1:17" x14ac:dyDescent="0.25">
      <c r="A5" s="7" t="s">
        <v>12</v>
      </c>
      <c r="B5" s="7">
        <v>26353</v>
      </c>
      <c r="D5" s="7" t="s">
        <v>12</v>
      </c>
      <c r="E5" s="7">
        <v>26353</v>
      </c>
      <c r="G5" s="7" t="s">
        <v>12</v>
      </c>
      <c r="H5" s="7">
        <v>26353</v>
      </c>
      <c r="J5" s="7" t="s">
        <v>12</v>
      </c>
      <c r="K5" s="7">
        <v>26353</v>
      </c>
      <c r="M5" s="7" t="s">
        <v>12</v>
      </c>
      <c r="N5" s="7">
        <v>26353</v>
      </c>
      <c r="P5" s="7" t="s">
        <v>12</v>
      </c>
      <c r="Q5" s="7">
        <v>26353</v>
      </c>
    </row>
    <row r="6" spans="1:17" x14ac:dyDescent="0.25">
      <c r="A6" s="7" t="s">
        <v>72</v>
      </c>
      <c r="B6" s="7">
        <v>0</v>
      </c>
      <c r="D6" s="7" t="s">
        <v>72</v>
      </c>
      <c r="E6" s="7">
        <v>0</v>
      </c>
      <c r="G6" s="7" t="s">
        <v>72</v>
      </c>
      <c r="H6" s="7">
        <v>0</v>
      </c>
      <c r="J6" s="7" t="s">
        <v>72</v>
      </c>
      <c r="K6" s="7">
        <v>0</v>
      </c>
      <c r="M6" s="7" t="s">
        <v>72</v>
      </c>
      <c r="N6" s="7">
        <v>0</v>
      </c>
      <c r="P6" s="7" t="s">
        <v>72</v>
      </c>
      <c r="Q6" s="7">
        <v>0</v>
      </c>
    </row>
    <row r="7" spans="1:17" x14ac:dyDescent="0.25">
      <c r="A7" s="7" t="s">
        <v>121</v>
      </c>
      <c r="B7" s="7">
        <v>0</v>
      </c>
      <c r="D7" s="7" t="s">
        <v>121</v>
      </c>
      <c r="E7" s="7">
        <v>0</v>
      </c>
      <c r="G7" s="7" t="s">
        <v>121</v>
      </c>
      <c r="H7" s="7">
        <v>0</v>
      </c>
      <c r="J7" s="7" t="s">
        <v>121</v>
      </c>
      <c r="K7" s="7">
        <v>0</v>
      </c>
      <c r="M7" s="7" t="s">
        <v>121</v>
      </c>
      <c r="N7" s="7">
        <v>0</v>
      </c>
      <c r="P7" s="7" t="s">
        <v>121</v>
      </c>
      <c r="Q7" s="7">
        <v>0</v>
      </c>
    </row>
    <row r="8" spans="1:17" x14ac:dyDescent="0.25">
      <c r="A8" s="7" t="s">
        <v>13</v>
      </c>
      <c r="B8" s="7">
        <v>879</v>
      </c>
      <c r="D8" s="7" t="s">
        <v>13</v>
      </c>
      <c r="E8" s="7">
        <v>879</v>
      </c>
      <c r="G8" s="7" t="s">
        <v>13</v>
      </c>
      <c r="H8" s="7">
        <v>879</v>
      </c>
      <c r="J8" s="7" t="s">
        <v>13</v>
      </c>
      <c r="K8" s="7">
        <v>879</v>
      </c>
      <c r="M8" s="7" t="s">
        <v>13</v>
      </c>
      <c r="N8" s="7">
        <v>879</v>
      </c>
      <c r="P8" s="7" t="s">
        <v>13</v>
      </c>
      <c r="Q8" s="7">
        <v>879</v>
      </c>
    </row>
    <row r="9" spans="1:17" x14ac:dyDescent="0.25">
      <c r="A9" s="7" t="s">
        <v>14</v>
      </c>
      <c r="B9" s="7">
        <v>0</v>
      </c>
      <c r="D9" s="7" t="s">
        <v>14</v>
      </c>
      <c r="E9" s="7">
        <v>0</v>
      </c>
      <c r="G9" s="7" t="s">
        <v>14</v>
      </c>
      <c r="H9" s="7">
        <v>0</v>
      </c>
      <c r="J9" s="7" t="s">
        <v>14</v>
      </c>
      <c r="K9" s="7">
        <v>0</v>
      </c>
      <c r="M9" s="7" t="s">
        <v>14</v>
      </c>
      <c r="N9" s="7">
        <v>0</v>
      </c>
      <c r="P9" s="7" t="s">
        <v>14</v>
      </c>
      <c r="Q9" s="7">
        <v>0</v>
      </c>
    </row>
    <row r="10" spans="1:17" x14ac:dyDescent="0.25">
      <c r="A10" s="7" t="s">
        <v>15</v>
      </c>
      <c r="B10" s="7">
        <v>816</v>
      </c>
      <c r="D10" s="7" t="s">
        <v>15</v>
      </c>
      <c r="E10" s="7">
        <v>816</v>
      </c>
      <c r="G10" s="7" t="s">
        <v>15</v>
      </c>
      <c r="H10" s="7">
        <v>816</v>
      </c>
      <c r="J10" s="7" t="s">
        <v>15</v>
      </c>
      <c r="K10" s="7">
        <v>816</v>
      </c>
      <c r="M10" s="7" t="s">
        <v>15</v>
      </c>
      <c r="N10" s="7">
        <v>816</v>
      </c>
      <c r="P10" s="7" t="s">
        <v>15</v>
      </c>
      <c r="Q10" s="7">
        <v>816</v>
      </c>
    </row>
    <row r="11" spans="1:17" x14ac:dyDescent="0.25">
      <c r="A11" s="7" t="s">
        <v>16</v>
      </c>
      <c r="B11" s="7">
        <v>8525</v>
      </c>
      <c r="D11" s="7" t="s">
        <v>16</v>
      </c>
      <c r="E11" s="7">
        <v>8525</v>
      </c>
      <c r="G11" s="7" t="s">
        <v>16</v>
      </c>
      <c r="H11" s="7">
        <v>8525</v>
      </c>
      <c r="J11" s="7" t="s">
        <v>16</v>
      </c>
      <c r="K11" s="7">
        <v>8525</v>
      </c>
      <c r="M11" s="7" t="s">
        <v>16</v>
      </c>
      <c r="N11" s="7">
        <v>8525</v>
      </c>
      <c r="P11" s="7" t="s">
        <v>16</v>
      </c>
      <c r="Q11" s="7">
        <v>8525</v>
      </c>
    </row>
    <row r="12" spans="1:17" x14ac:dyDescent="0.25">
      <c r="A12" s="7" t="s">
        <v>17</v>
      </c>
      <c r="B12" s="7">
        <v>8785</v>
      </c>
      <c r="D12" s="7" t="s">
        <v>17</v>
      </c>
      <c r="E12" s="7">
        <v>8785</v>
      </c>
      <c r="G12" s="7" t="s">
        <v>17</v>
      </c>
      <c r="H12" s="7">
        <v>8785</v>
      </c>
      <c r="J12" s="7" t="s">
        <v>17</v>
      </c>
      <c r="K12" s="7">
        <v>8785</v>
      </c>
      <c r="M12" s="7" t="s">
        <v>17</v>
      </c>
      <c r="N12" s="7">
        <v>8785</v>
      </c>
      <c r="P12" s="7" t="s">
        <v>17</v>
      </c>
      <c r="Q12" s="7">
        <v>8785</v>
      </c>
    </row>
    <row r="13" spans="1:17" x14ac:dyDescent="0.25">
      <c r="A13" s="7" t="s">
        <v>95</v>
      </c>
      <c r="B13" s="7">
        <v>4761</v>
      </c>
      <c r="D13" s="7" t="s">
        <v>95</v>
      </c>
      <c r="E13" s="7">
        <v>4761</v>
      </c>
      <c r="G13" s="7" t="s">
        <v>95</v>
      </c>
      <c r="H13" s="7">
        <v>4761</v>
      </c>
      <c r="J13" s="7" t="s">
        <v>95</v>
      </c>
      <c r="K13" s="7">
        <v>4761</v>
      </c>
      <c r="M13" s="7" t="s">
        <v>95</v>
      </c>
      <c r="N13" s="7">
        <v>4761</v>
      </c>
      <c r="P13" s="7" t="s">
        <v>95</v>
      </c>
      <c r="Q13" s="7">
        <v>4761</v>
      </c>
    </row>
    <row r="14" spans="1:17" x14ac:dyDescent="0.25">
      <c r="A14" s="7" t="s">
        <v>18</v>
      </c>
      <c r="B14" s="7">
        <v>23949</v>
      </c>
      <c r="D14" s="7" t="s">
        <v>18</v>
      </c>
      <c r="E14" s="7">
        <v>23949</v>
      </c>
      <c r="G14" s="7" t="s">
        <v>18</v>
      </c>
      <c r="H14" s="7">
        <v>23949</v>
      </c>
      <c r="J14" s="7" t="s">
        <v>18</v>
      </c>
      <c r="K14" s="7">
        <v>23949</v>
      </c>
      <c r="M14" s="7" t="s">
        <v>18</v>
      </c>
      <c r="N14" s="7">
        <v>23949</v>
      </c>
      <c r="P14" s="7" t="s">
        <v>18</v>
      </c>
      <c r="Q14" s="7">
        <v>23949</v>
      </c>
    </row>
    <row r="15" spans="1:17" x14ac:dyDescent="0.25">
      <c r="A15" s="7" t="s">
        <v>19</v>
      </c>
      <c r="B15" s="7">
        <v>0</v>
      </c>
      <c r="D15" s="7" t="s">
        <v>19</v>
      </c>
      <c r="E15" s="7">
        <v>0</v>
      </c>
      <c r="G15" s="7" t="s">
        <v>19</v>
      </c>
      <c r="H15" s="7">
        <v>0</v>
      </c>
      <c r="J15" s="7" t="s">
        <v>19</v>
      </c>
      <c r="K15" s="7">
        <v>0</v>
      </c>
      <c r="M15" s="7" t="s">
        <v>19</v>
      </c>
      <c r="N15" s="7">
        <v>0</v>
      </c>
      <c r="P15" s="7" t="s">
        <v>19</v>
      </c>
      <c r="Q15" s="7">
        <v>0</v>
      </c>
    </row>
    <row r="16" spans="1:17" x14ac:dyDescent="0.25">
      <c r="A16" s="7" t="s">
        <v>20</v>
      </c>
      <c r="B16" s="7">
        <v>0</v>
      </c>
      <c r="D16" s="7" t="s">
        <v>20</v>
      </c>
      <c r="E16" s="7">
        <v>0</v>
      </c>
      <c r="G16" s="7" t="s">
        <v>20</v>
      </c>
      <c r="H16" s="7">
        <v>0</v>
      </c>
      <c r="J16" s="7" t="s">
        <v>20</v>
      </c>
      <c r="K16" s="7">
        <v>0</v>
      </c>
      <c r="M16" s="7" t="s">
        <v>20</v>
      </c>
      <c r="N16" s="7">
        <v>0</v>
      </c>
      <c r="P16" s="7" t="s">
        <v>20</v>
      </c>
      <c r="Q16" s="7">
        <v>0</v>
      </c>
    </row>
    <row r="17" spans="1:17" x14ac:dyDescent="0.25">
      <c r="A17" s="7" t="s">
        <v>21</v>
      </c>
      <c r="B17" s="7">
        <v>7387</v>
      </c>
      <c r="D17" s="7" t="s">
        <v>21</v>
      </c>
      <c r="E17" s="7">
        <v>7387</v>
      </c>
      <c r="G17" s="7" t="s">
        <v>21</v>
      </c>
      <c r="H17" s="7">
        <v>7387</v>
      </c>
      <c r="J17" s="7" t="s">
        <v>21</v>
      </c>
      <c r="K17" s="7">
        <v>7387</v>
      </c>
      <c r="M17" s="7" t="s">
        <v>21</v>
      </c>
      <c r="N17" s="7">
        <v>7387</v>
      </c>
      <c r="P17" s="7" t="s">
        <v>21</v>
      </c>
      <c r="Q17" s="7">
        <v>7387</v>
      </c>
    </row>
    <row r="18" spans="1:17" x14ac:dyDescent="0.25">
      <c r="A18" s="7" t="s">
        <v>22</v>
      </c>
      <c r="B18" s="7">
        <v>2670</v>
      </c>
      <c r="D18" s="7" t="s">
        <v>22</v>
      </c>
      <c r="E18" s="7">
        <v>2670</v>
      </c>
      <c r="G18" s="7" t="s">
        <v>22</v>
      </c>
      <c r="H18" s="7">
        <v>2670</v>
      </c>
      <c r="J18" s="7" t="s">
        <v>22</v>
      </c>
      <c r="K18" s="7">
        <v>2670</v>
      </c>
      <c r="M18" s="7" t="s">
        <v>22</v>
      </c>
      <c r="N18" s="7">
        <v>2670</v>
      </c>
      <c r="P18" s="7" t="s">
        <v>22</v>
      </c>
      <c r="Q18" s="7">
        <v>2670</v>
      </c>
    </row>
    <row r="19" spans="1:17" x14ac:dyDescent="0.25">
      <c r="A19" s="7" t="s">
        <v>23</v>
      </c>
      <c r="B19" s="7">
        <v>226</v>
      </c>
      <c r="D19" s="7" t="s">
        <v>23</v>
      </c>
      <c r="E19" s="7">
        <v>226</v>
      </c>
      <c r="G19" s="7" t="s">
        <v>23</v>
      </c>
      <c r="H19" s="7">
        <v>226</v>
      </c>
      <c r="J19" s="7" t="s">
        <v>23</v>
      </c>
      <c r="K19" s="7">
        <v>226</v>
      </c>
      <c r="M19" s="7" t="s">
        <v>23</v>
      </c>
      <c r="N19" s="7">
        <v>226</v>
      </c>
      <c r="P19" s="7" t="s">
        <v>23</v>
      </c>
      <c r="Q19" s="7">
        <v>226</v>
      </c>
    </row>
    <row r="20" spans="1:17" x14ac:dyDescent="0.25">
      <c r="A20" s="7" t="s">
        <v>91</v>
      </c>
      <c r="B20" s="7">
        <v>0</v>
      </c>
      <c r="D20" s="7" t="s">
        <v>91</v>
      </c>
      <c r="E20" s="7">
        <v>0</v>
      </c>
      <c r="G20" s="7" t="s">
        <v>91</v>
      </c>
      <c r="H20" s="7">
        <v>0</v>
      </c>
      <c r="J20" s="7" t="s">
        <v>91</v>
      </c>
      <c r="K20" s="7">
        <v>0</v>
      </c>
      <c r="M20" s="7" t="s">
        <v>91</v>
      </c>
      <c r="N20" s="7">
        <v>0</v>
      </c>
      <c r="P20" s="7" t="s">
        <v>91</v>
      </c>
      <c r="Q20" s="7">
        <v>0</v>
      </c>
    </row>
    <row r="21" spans="1:17" x14ac:dyDescent="0.25">
      <c r="A21" s="7" t="s">
        <v>24</v>
      </c>
      <c r="B21" s="7">
        <v>0</v>
      </c>
      <c r="D21" s="7" t="s">
        <v>24</v>
      </c>
      <c r="E21" s="7">
        <v>0</v>
      </c>
      <c r="G21" s="7" t="s">
        <v>24</v>
      </c>
      <c r="H21" s="7">
        <v>0</v>
      </c>
      <c r="J21" s="7" t="s">
        <v>24</v>
      </c>
      <c r="K21" s="7">
        <v>0</v>
      </c>
      <c r="M21" s="7" t="s">
        <v>24</v>
      </c>
      <c r="N21" s="7">
        <v>0</v>
      </c>
      <c r="P21" s="7" t="s">
        <v>24</v>
      </c>
      <c r="Q21" s="7">
        <v>0</v>
      </c>
    </row>
    <row r="22" spans="1:17" x14ac:dyDescent="0.25">
      <c r="A22" s="7" t="s">
        <v>25</v>
      </c>
      <c r="B22" s="7">
        <v>0</v>
      </c>
      <c r="D22" s="7" t="s">
        <v>25</v>
      </c>
      <c r="E22" s="7">
        <v>0</v>
      </c>
      <c r="G22" s="7" t="s">
        <v>25</v>
      </c>
      <c r="H22" s="7">
        <v>0</v>
      </c>
      <c r="J22" s="7" t="s">
        <v>25</v>
      </c>
      <c r="K22" s="7">
        <v>0</v>
      </c>
      <c r="M22" s="7" t="s">
        <v>25</v>
      </c>
      <c r="N22" s="7">
        <v>0</v>
      </c>
      <c r="P22" s="7" t="s">
        <v>25</v>
      </c>
      <c r="Q22" s="7">
        <v>0</v>
      </c>
    </row>
    <row r="23" spans="1:17" x14ac:dyDescent="0.25">
      <c r="A23" s="7" t="s">
        <v>26</v>
      </c>
      <c r="B23" s="7">
        <v>0</v>
      </c>
      <c r="D23" s="7" t="s">
        <v>26</v>
      </c>
      <c r="E23" s="7">
        <v>0</v>
      </c>
      <c r="G23" s="7" t="s">
        <v>26</v>
      </c>
      <c r="H23" s="7">
        <v>0</v>
      </c>
      <c r="J23" s="7" t="s">
        <v>26</v>
      </c>
      <c r="K23" s="7">
        <v>0</v>
      </c>
      <c r="M23" s="7" t="s">
        <v>26</v>
      </c>
      <c r="N23" s="7">
        <v>0</v>
      </c>
      <c r="P23" s="7" t="s">
        <v>26</v>
      </c>
      <c r="Q23" s="7">
        <v>0</v>
      </c>
    </row>
    <row r="24" spans="1:17" x14ac:dyDescent="0.25">
      <c r="A24" s="7" t="s">
        <v>27</v>
      </c>
      <c r="B24" s="7">
        <v>19184</v>
      </c>
      <c r="D24" s="7" t="s">
        <v>27</v>
      </c>
      <c r="E24" s="7">
        <v>19184</v>
      </c>
      <c r="G24" s="7" t="s">
        <v>27</v>
      </c>
      <c r="H24" s="7">
        <v>19184</v>
      </c>
      <c r="J24" s="7" t="s">
        <v>27</v>
      </c>
      <c r="K24" s="7">
        <v>19184</v>
      </c>
      <c r="M24" s="7" t="s">
        <v>27</v>
      </c>
      <c r="N24" s="7">
        <v>19184</v>
      </c>
      <c r="P24" s="7" t="s">
        <v>27</v>
      </c>
      <c r="Q24" s="7">
        <v>19184</v>
      </c>
    </row>
    <row r="25" spans="1:17" x14ac:dyDescent="0.25">
      <c r="A25" s="7" t="s">
        <v>28</v>
      </c>
      <c r="B25" s="7">
        <v>0</v>
      </c>
      <c r="D25" s="7" t="s">
        <v>28</v>
      </c>
      <c r="E25" s="7">
        <v>0</v>
      </c>
      <c r="G25" s="7" t="s">
        <v>28</v>
      </c>
      <c r="H25" s="7">
        <v>0</v>
      </c>
      <c r="J25" s="7" t="s">
        <v>28</v>
      </c>
      <c r="K25" s="7">
        <v>0</v>
      </c>
      <c r="M25" s="7" t="s">
        <v>28</v>
      </c>
      <c r="N25" s="7">
        <v>0</v>
      </c>
      <c r="P25" s="7" t="s">
        <v>28</v>
      </c>
      <c r="Q25" s="7">
        <v>0</v>
      </c>
    </row>
    <row r="26" spans="1:17" x14ac:dyDescent="0.25">
      <c r="A26" s="7" t="s">
        <v>29</v>
      </c>
      <c r="B26" s="7">
        <v>9287</v>
      </c>
      <c r="D26" s="7" t="s">
        <v>29</v>
      </c>
      <c r="E26" s="7">
        <v>9287</v>
      </c>
      <c r="G26" s="7" t="s">
        <v>29</v>
      </c>
      <c r="H26" s="7">
        <v>9287</v>
      </c>
      <c r="J26" s="7" t="s">
        <v>29</v>
      </c>
      <c r="K26" s="7">
        <v>9287</v>
      </c>
      <c r="M26" s="7" t="s">
        <v>29</v>
      </c>
      <c r="N26" s="7">
        <v>9287</v>
      </c>
      <c r="P26" s="7" t="s">
        <v>29</v>
      </c>
      <c r="Q26" s="7">
        <v>9287</v>
      </c>
    </row>
    <row r="27" spans="1:17" x14ac:dyDescent="0.25">
      <c r="A27" s="7" t="s">
        <v>30</v>
      </c>
      <c r="B27" s="7">
        <v>40234</v>
      </c>
      <c r="D27" s="7" t="s">
        <v>30</v>
      </c>
      <c r="E27" s="7">
        <v>40234</v>
      </c>
      <c r="G27" s="7" t="s">
        <v>30</v>
      </c>
      <c r="H27" s="7">
        <v>40234</v>
      </c>
      <c r="J27" s="7" t="s">
        <v>30</v>
      </c>
      <c r="K27" s="7">
        <v>40234</v>
      </c>
      <c r="M27" s="7" t="s">
        <v>30</v>
      </c>
      <c r="N27" s="7">
        <v>40234</v>
      </c>
      <c r="P27" s="7" t="s">
        <v>30</v>
      </c>
      <c r="Q27" s="7">
        <v>40234</v>
      </c>
    </row>
    <row r="28" spans="1:17" x14ac:dyDescent="0.25">
      <c r="A28" s="7" t="s">
        <v>31</v>
      </c>
      <c r="B28" s="7">
        <v>0</v>
      </c>
      <c r="D28" s="7" t="s">
        <v>31</v>
      </c>
      <c r="E28" s="7">
        <v>0</v>
      </c>
      <c r="G28" s="7" t="s">
        <v>31</v>
      </c>
      <c r="H28" s="7">
        <v>0</v>
      </c>
      <c r="J28" s="7" t="s">
        <v>31</v>
      </c>
      <c r="K28" s="7">
        <v>0</v>
      </c>
      <c r="M28" s="7" t="s">
        <v>31</v>
      </c>
      <c r="N28" s="7">
        <v>0</v>
      </c>
      <c r="P28" s="7" t="s">
        <v>31</v>
      </c>
      <c r="Q28" s="7">
        <v>0</v>
      </c>
    </row>
    <row r="29" spans="1:17" x14ac:dyDescent="0.25">
      <c r="A29" s="7" t="s">
        <v>32</v>
      </c>
      <c r="B29" s="7">
        <v>0</v>
      </c>
      <c r="D29" s="7" t="s">
        <v>32</v>
      </c>
      <c r="E29" s="7">
        <v>0</v>
      </c>
      <c r="G29" s="7" t="s">
        <v>32</v>
      </c>
      <c r="H29" s="7">
        <v>0</v>
      </c>
      <c r="J29" s="7" t="s">
        <v>32</v>
      </c>
      <c r="K29" s="7">
        <v>0</v>
      </c>
      <c r="M29" s="7" t="s">
        <v>32</v>
      </c>
      <c r="N29" s="7">
        <v>0</v>
      </c>
      <c r="P29" s="7" t="s">
        <v>32</v>
      </c>
      <c r="Q29" s="7">
        <v>0</v>
      </c>
    </row>
    <row r="30" spans="1:17" x14ac:dyDescent="0.25">
      <c r="A30" s="7" t="s">
        <v>33</v>
      </c>
      <c r="B30" s="7">
        <v>12976</v>
      </c>
      <c r="D30" s="7" t="s">
        <v>33</v>
      </c>
      <c r="E30" s="7">
        <v>12976</v>
      </c>
      <c r="G30" s="7" t="s">
        <v>33</v>
      </c>
      <c r="H30" s="7">
        <v>12976</v>
      </c>
      <c r="J30" s="7" t="s">
        <v>33</v>
      </c>
      <c r="K30" s="7">
        <v>12976</v>
      </c>
      <c r="M30" s="7" t="s">
        <v>33</v>
      </c>
      <c r="N30" s="7">
        <v>12976</v>
      </c>
      <c r="P30" s="7" t="s">
        <v>33</v>
      </c>
      <c r="Q30" s="7">
        <v>12976</v>
      </c>
    </row>
    <row r="31" spans="1:17" x14ac:dyDescent="0.25">
      <c r="A31" s="7" t="s">
        <v>34</v>
      </c>
      <c r="B31" s="7">
        <v>49788</v>
      </c>
      <c r="D31" s="7" t="s">
        <v>34</v>
      </c>
      <c r="E31" s="7">
        <v>49788</v>
      </c>
      <c r="G31" s="7" t="s">
        <v>34</v>
      </c>
      <c r="H31" s="7">
        <v>49788</v>
      </c>
      <c r="J31" s="7" t="s">
        <v>34</v>
      </c>
      <c r="K31" s="7">
        <v>49788</v>
      </c>
      <c r="M31" s="7" t="s">
        <v>34</v>
      </c>
      <c r="N31" s="7">
        <v>49788</v>
      </c>
      <c r="P31" s="7" t="s">
        <v>34</v>
      </c>
      <c r="Q31" s="7">
        <v>49788</v>
      </c>
    </row>
    <row r="32" spans="1:17" x14ac:dyDescent="0.25">
      <c r="A32" s="7" t="s">
        <v>35</v>
      </c>
      <c r="B32" s="7">
        <v>6046</v>
      </c>
      <c r="D32" s="7" t="s">
        <v>35</v>
      </c>
      <c r="E32" s="7">
        <v>6046</v>
      </c>
      <c r="G32" s="7" t="s">
        <v>35</v>
      </c>
      <c r="H32" s="7">
        <v>6046</v>
      </c>
      <c r="J32" s="7" t="s">
        <v>35</v>
      </c>
      <c r="K32" s="7">
        <v>6046</v>
      </c>
      <c r="M32" s="7" t="s">
        <v>35</v>
      </c>
      <c r="N32" s="7">
        <v>6046</v>
      </c>
      <c r="P32" s="7" t="s">
        <v>35</v>
      </c>
      <c r="Q32" s="7">
        <v>6046</v>
      </c>
    </row>
    <row r="33" spans="1:17" x14ac:dyDescent="0.25">
      <c r="A33" s="7" t="s">
        <v>36</v>
      </c>
      <c r="B33" s="7">
        <v>341</v>
      </c>
      <c r="D33" s="7" t="s">
        <v>36</v>
      </c>
      <c r="E33" s="7">
        <v>341</v>
      </c>
      <c r="G33" s="7" t="s">
        <v>36</v>
      </c>
      <c r="H33" s="7">
        <v>341</v>
      </c>
      <c r="J33" s="7" t="s">
        <v>36</v>
      </c>
      <c r="K33" s="7">
        <v>341</v>
      </c>
      <c r="M33" s="7" t="s">
        <v>36</v>
      </c>
      <c r="N33" s="7">
        <v>341</v>
      </c>
      <c r="P33" s="7" t="s">
        <v>36</v>
      </c>
      <c r="Q33" s="7">
        <v>341</v>
      </c>
    </row>
    <row r="34" spans="1:17" x14ac:dyDescent="0.25">
      <c r="A34" s="7" t="s">
        <v>37</v>
      </c>
      <c r="B34" s="7">
        <v>0</v>
      </c>
      <c r="D34" s="7" t="s">
        <v>37</v>
      </c>
      <c r="E34" s="7">
        <v>0</v>
      </c>
      <c r="G34" s="7" t="s">
        <v>37</v>
      </c>
      <c r="H34" s="7">
        <v>0</v>
      </c>
      <c r="J34" s="7" t="s">
        <v>37</v>
      </c>
      <c r="K34" s="7">
        <v>0</v>
      </c>
      <c r="M34" s="7" t="s">
        <v>37</v>
      </c>
      <c r="N34" s="7">
        <v>0</v>
      </c>
      <c r="P34" s="7" t="s">
        <v>37</v>
      </c>
      <c r="Q34" s="7">
        <v>0</v>
      </c>
    </row>
    <row r="35" spans="1:17" x14ac:dyDescent="0.25">
      <c r="A35" s="7" t="s">
        <v>93</v>
      </c>
      <c r="B35" s="7">
        <v>0</v>
      </c>
      <c r="D35" s="7" t="s">
        <v>93</v>
      </c>
      <c r="E35" s="7">
        <v>0</v>
      </c>
      <c r="G35" s="7" t="s">
        <v>93</v>
      </c>
      <c r="H35" s="7">
        <v>0</v>
      </c>
      <c r="J35" s="7" t="s">
        <v>93</v>
      </c>
      <c r="K35" s="7">
        <v>0</v>
      </c>
      <c r="M35" s="7" t="s">
        <v>93</v>
      </c>
      <c r="N35" s="7">
        <v>0</v>
      </c>
      <c r="P35" s="7" t="s">
        <v>93</v>
      </c>
      <c r="Q35" s="7">
        <v>0</v>
      </c>
    </row>
    <row r="36" spans="1:17" x14ac:dyDescent="0.25">
      <c r="A36" s="7" t="s">
        <v>38</v>
      </c>
      <c r="B36" s="7">
        <v>0</v>
      </c>
      <c r="D36" s="7" t="s">
        <v>38</v>
      </c>
      <c r="E36" s="7">
        <v>0</v>
      </c>
      <c r="G36" s="7" t="s">
        <v>38</v>
      </c>
      <c r="H36" s="7">
        <v>0</v>
      </c>
      <c r="J36" s="7" t="s">
        <v>38</v>
      </c>
      <c r="K36" s="7">
        <v>0</v>
      </c>
      <c r="M36" s="7" t="s">
        <v>38</v>
      </c>
      <c r="N36" s="7">
        <v>0</v>
      </c>
      <c r="P36" s="7" t="s">
        <v>38</v>
      </c>
      <c r="Q36" s="7">
        <v>0</v>
      </c>
    </row>
    <row r="37" spans="1:17" x14ac:dyDescent="0.25">
      <c r="A37" s="7" t="s">
        <v>102</v>
      </c>
      <c r="B37" s="7">
        <v>0</v>
      </c>
      <c r="D37" s="7" t="s">
        <v>102</v>
      </c>
      <c r="E37" s="7">
        <v>0</v>
      </c>
      <c r="G37" s="7" t="s">
        <v>102</v>
      </c>
      <c r="H37" s="7">
        <v>0</v>
      </c>
      <c r="J37" s="7" t="s">
        <v>102</v>
      </c>
      <c r="K37" s="7">
        <v>0</v>
      </c>
      <c r="M37" s="7" t="s">
        <v>102</v>
      </c>
      <c r="N37" s="7">
        <v>0</v>
      </c>
      <c r="P37" s="7" t="s">
        <v>102</v>
      </c>
      <c r="Q37" s="7">
        <v>0</v>
      </c>
    </row>
    <row r="38" spans="1:17" x14ac:dyDescent="0.25">
      <c r="A38" s="7" t="s">
        <v>39</v>
      </c>
      <c r="B38" s="7">
        <v>0</v>
      </c>
      <c r="D38" s="7" t="s">
        <v>39</v>
      </c>
      <c r="E38" s="7">
        <v>0</v>
      </c>
      <c r="G38" s="7" t="s">
        <v>39</v>
      </c>
      <c r="H38" s="7">
        <v>0</v>
      </c>
      <c r="J38" s="7" t="s">
        <v>39</v>
      </c>
      <c r="K38" s="7">
        <v>0</v>
      </c>
      <c r="M38" s="7" t="s">
        <v>39</v>
      </c>
      <c r="N38" s="7">
        <v>0</v>
      </c>
      <c r="P38" s="7" t="s">
        <v>39</v>
      </c>
      <c r="Q38" s="7">
        <v>0</v>
      </c>
    </row>
    <row r="39" spans="1:17" x14ac:dyDescent="0.25">
      <c r="A39" s="7" t="s">
        <v>40</v>
      </c>
      <c r="B39" s="7">
        <v>2845</v>
      </c>
      <c r="D39" s="7" t="s">
        <v>40</v>
      </c>
      <c r="E39" s="7">
        <v>2845</v>
      </c>
      <c r="G39" s="7" t="s">
        <v>40</v>
      </c>
      <c r="H39" s="7">
        <v>2845</v>
      </c>
      <c r="J39" s="7" t="s">
        <v>40</v>
      </c>
      <c r="K39" s="7">
        <v>2845</v>
      </c>
      <c r="M39" s="7" t="s">
        <v>40</v>
      </c>
      <c r="N39" s="7">
        <v>2845</v>
      </c>
      <c r="P39" s="7" t="s">
        <v>40</v>
      </c>
      <c r="Q39" s="7">
        <v>2845</v>
      </c>
    </row>
    <row r="40" spans="1:17" x14ac:dyDescent="0.25">
      <c r="A40" s="7" t="s">
        <v>41</v>
      </c>
      <c r="B40" s="7">
        <v>0</v>
      </c>
      <c r="D40" s="7" t="s">
        <v>41</v>
      </c>
      <c r="E40" s="7">
        <v>0</v>
      </c>
      <c r="G40" s="7" t="s">
        <v>41</v>
      </c>
      <c r="H40" s="7">
        <v>0</v>
      </c>
      <c r="J40" s="7" t="s">
        <v>41</v>
      </c>
      <c r="K40" s="7">
        <v>0</v>
      </c>
      <c r="M40" s="7" t="s">
        <v>41</v>
      </c>
      <c r="N40" s="7">
        <v>0</v>
      </c>
      <c r="P40" s="7" t="s">
        <v>41</v>
      </c>
      <c r="Q40" s="7">
        <v>0</v>
      </c>
    </row>
    <row r="41" spans="1:17" x14ac:dyDescent="0.25">
      <c r="A41" s="7" t="s">
        <v>42</v>
      </c>
      <c r="B41" s="7">
        <v>16265</v>
      </c>
      <c r="D41" s="7" t="s">
        <v>42</v>
      </c>
      <c r="E41" s="7">
        <v>16265</v>
      </c>
      <c r="G41" s="7" t="s">
        <v>42</v>
      </c>
      <c r="H41" s="7">
        <v>16265</v>
      </c>
      <c r="J41" s="7" t="s">
        <v>42</v>
      </c>
      <c r="K41" s="7">
        <v>16265</v>
      </c>
      <c r="M41" s="7" t="s">
        <v>42</v>
      </c>
      <c r="N41" s="7">
        <v>16265</v>
      </c>
      <c r="P41" s="7" t="s">
        <v>42</v>
      </c>
      <c r="Q41" s="7">
        <v>16265</v>
      </c>
    </row>
    <row r="42" spans="1:17" x14ac:dyDescent="0.25">
      <c r="A42" s="7" t="s">
        <v>43</v>
      </c>
      <c r="B42" s="7">
        <v>0</v>
      </c>
      <c r="D42" s="7" t="s">
        <v>43</v>
      </c>
      <c r="E42" s="7">
        <v>0</v>
      </c>
      <c r="G42" s="7" t="s">
        <v>43</v>
      </c>
      <c r="H42" s="7">
        <v>0</v>
      </c>
      <c r="J42" s="7" t="s">
        <v>43</v>
      </c>
      <c r="K42" s="7">
        <v>0</v>
      </c>
      <c r="M42" s="7" t="s">
        <v>43</v>
      </c>
      <c r="N42" s="7">
        <v>0</v>
      </c>
      <c r="P42" s="7" t="s">
        <v>43</v>
      </c>
      <c r="Q42" s="7">
        <v>0</v>
      </c>
    </row>
    <row r="43" spans="1:17" x14ac:dyDescent="0.25">
      <c r="A43" s="7" t="s">
        <v>44</v>
      </c>
      <c r="B43" s="7">
        <v>1053</v>
      </c>
      <c r="D43" s="7" t="s">
        <v>44</v>
      </c>
      <c r="E43" s="7">
        <v>1053</v>
      </c>
      <c r="G43" s="7" t="s">
        <v>44</v>
      </c>
      <c r="H43" s="7">
        <v>1053</v>
      </c>
      <c r="J43" s="7" t="s">
        <v>44</v>
      </c>
      <c r="K43" s="7">
        <v>1053</v>
      </c>
      <c r="M43" s="7" t="s">
        <v>44</v>
      </c>
      <c r="N43" s="7">
        <v>1053</v>
      </c>
      <c r="P43" s="7" t="s">
        <v>44</v>
      </c>
      <c r="Q43" s="7">
        <v>1053</v>
      </c>
    </row>
    <row r="44" spans="1:17" x14ac:dyDescent="0.25">
      <c r="A44" s="7" t="s">
        <v>45</v>
      </c>
      <c r="B44" s="7">
        <v>0</v>
      </c>
      <c r="D44" s="7" t="s">
        <v>45</v>
      </c>
      <c r="E44" s="7">
        <v>0</v>
      </c>
      <c r="G44" s="7" t="s">
        <v>45</v>
      </c>
      <c r="H44" s="7">
        <v>0</v>
      </c>
      <c r="J44" s="7" t="s">
        <v>45</v>
      </c>
      <c r="K44" s="7">
        <v>0</v>
      </c>
      <c r="M44" s="7" t="s">
        <v>45</v>
      </c>
      <c r="N44" s="7">
        <v>0</v>
      </c>
      <c r="P44" s="7" t="s">
        <v>45</v>
      </c>
      <c r="Q44" s="7">
        <v>0</v>
      </c>
    </row>
    <row r="45" spans="1:17" x14ac:dyDescent="0.25">
      <c r="A45" s="7" t="s">
        <v>46</v>
      </c>
      <c r="B45" s="7">
        <v>1624</v>
      </c>
      <c r="D45" s="7" t="s">
        <v>46</v>
      </c>
      <c r="E45" s="7">
        <v>1624</v>
      </c>
      <c r="G45" s="7" t="s">
        <v>46</v>
      </c>
      <c r="H45" s="7">
        <v>1624</v>
      </c>
      <c r="J45" s="7" t="s">
        <v>46</v>
      </c>
      <c r="K45" s="7">
        <v>1624</v>
      </c>
      <c r="M45" s="7" t="s">
        <v>46</v>
      </c>
      <c r="N45" s="7">
        <v>1624</v>
      </c>
      <c r="P45" s="7" t="s">
        <v>46</v>
      </c>
      <c r="Q45" s="7">
        <v>1624</v>
      </c>
    </row>
    <row r="46" spans="1:17" x14ac:dyDescent="0.25">
      <c r="A46" s="7" t="s">
        <v>47</v>
      </c>
      <c r="B46" s="7">
        <v>1178</v>
      </c>
      <c r="D46" s="7" t="s">
        <v>47</v>
      </c>
      <c r="E46" s="7">
        <v>1178</v>
      </c>
      <c r="G46" s="7" t="s">
        <v>47</v>
      </c>
      <c r="H46" s="7">
        <v>1178</v>
      </c>
      <c r="J46" s="7" t="s">
        <v>47</v>
      </c>
      <c r="K46" s="7">
        <v>1178</v>
      </c>
      <c r="M46" s="7" t="s">
        <v>47</v>
      </c>
      <c r="N46" s="7">
        <v>1178</v>
      </c>
      <c r="P46" s="7" t="s">
        <v>47</v>
      </c>
      <c r="Q46" s="7">
        <v>1178</v>
      </c>
    </row>
    <row r="47" spans="1:17" x14ac:dyDescent="0.25">
      <c r="A47" s="7" t="s">
        <v>48</v>
      </c>
      <c r="B47" s="7">
        <v>957</v>
      </c>
      <c r="D47" s="7" t="s">
        <v>48</v>
      </c>
      <c r="E47" s="7">
        <v>957</v>
      </c>
      <c r="G47" s="7" t="s">
        <v>48</v>
      </c>
      <c r="H47" s="7">
        <v>957</v>
      </c>
      <c r="J47" s="7" t="s">
        <v>48</v>
      </c>
      <c r="K47" s="7">
        <v>957</v>
      </c>
      <c r="M47" s="7" t="s">
        <v>48</v>
      </c>
      <c r="N47" s="7">
        <v>957</v>
      </c>
      <c r="P47" s="7" t="s">
        <v>48</v>
      </c>
      <c r="Q47" s="7">
        <v>957</v>
      </c>
    </row>
    <row r="48" spans="1:17" x14ac:dyDescent="0.25">
      <c r="A48" s="7" t="s">
        <v>49</v>
      </c>
      <c r="B48" s="7">
        <v>7162</v>
      </c>
      <c r="D48" s="7" t="s">
        <v>49</v>
      </c>
      <c r="E48" s="7">
        <v>7162</v>
      </c>
      <c r="G48" s="7" t="s">
        <v>49</v>
      </c>
      <c r="H48" s="7">
        <v>7162</v>
      </c>
      <c r="J48" s="7" t="s">
        <v>49</v>
      </c>
      <c r="K48" s="7">
        <v>7162</v>
      </c>
      <c r="M48" s="7" t="s">
        <v>49</v>
      </c>
      <c r="N48" s="7">
        <v>7162</v>
      </c>
      <c r="P48" s="7" t="s">
        <v>49</v>
      </c>
      <c r="Q48" s="7">
        <v>7162</v>
      </c>
    </row>
    <row r="49" spans="1:17" x14ac:dyDescent="0.25">
      <c r="A49" s="7" t="s">
        <v>50</v>
      </c>
      <c r="B49" s="7">
        <v>61800</v>
      </c>
      <c r="D49" s="7" t="s">
        <v>50</v>
      </c>
      <c r="E49" s="7">
        <v>61800</v>
      </c>
      <c r="G49" s="7" t="s">
        <v>50</v>
      </c>
      <c r="H49" s="7">
        <v>61800</v>
      </c>
      <c r="J49" s="7" t="s">
        <v>50</v>
      </c>
      <c r="K49" s="7">
        <v>61800</v>
      </c>
      <c r="M49" s="7" t="s">
        <v>50</v>
      </c>
      <c r="N49" s="7">
        <v>61800</v>
      </c>
      <c r="P49" s="7" t="s">
        <v>50</v>
      </c>
      <c r="Q49" s="7">
        <v>61800</v>
      </c>
    </row>
    <row r="50" spans="1:17" x14ac:dyDescent="0.25">
      <c r="A50" s="7" t="s">
        <v>51</v>
      </c>
      <c r="B50" s="7">
        <v>7313</v>
      </c>
      <c r="D50" s="7" t="s">
        <v>51</v>
      </c>
      <c r="E50" s="7">
        <v>7313</v>
      </c>
      <c r="G50" s="7" t="s">
        <v>51</v>
      </c>
      <c r="H50" s="7">
        <v>7313</v>
      </c>
      <c r="J50" s="7" t="s">
        <v>51</v>
      </c>
      <c r="K50" s="7">
        <v>7313</v>
      </c>
      <c r="M50" s="7" t="s">
        <v>51</v>
      </c>
      <c r="N50" s="7">
        <v>7313</v>
      </c>
      <c r="P50" s="7" t="s">
        <v>51</v>
      </c>
      <c r="Q50" s="7">
        <v>7313</v>
      </c>
    </row>
    <row r="51" spans="1:17" x14ac:dyDescent="0.25">
      <c r="A51" s="7" t="s">
        <v>52</v>
      </c>
      <c r="B51" s="7">
        <v>1398</v>
      </c>
      <c r="D51" s="7" t="s">
        <v>52</v>
      </c>
      <c r="E51" s="7">
        <v>1398</v>
      </c>
      <c r="G51" s="7" t="s">
        <v>52</v>
      </c>
      <c r="H51" s="7">
        <v>2795</v>
      </c>
      <c r="J51" s="7" t="s">
        <v>52</v>
      </c>
      <c r="K51" s="7">
        <v>2795</v>
      </c>
      <c r="M51" s="7" t="s">
        <v>52</v>
      </c>
      <c r="N51" s="7">
        <v>2795</v>
      </c>
      <c r="P51" s="7" t="s">
        <v>52</v>
      </c>
      <c r="Q51" s="7">
        <v>2795</v>
      </c>
    </row>
    <row r="52" spans="1:17" x14ac:dyDescent="0.25">
      <c r="A52" s="7" t="s">
        <v>53</v>
      </c>
      <c r="B52" s="7">
        <v>1454</v>
      </c>
      <c r="D52" s="7" t="s">
        <v>53</v>
      </c>
      <c r="E52" s="7">
        <v>1454</v>
      </c>
      <c r="G52" s="7" t="s">
        <v>53</v>
      </c>
      <c r="H52" s="7">
        <v>1454</v>
      </c>
      <c r="J52" s="7" t="s">
        <v>53</v>
      </c>
      <c r="K52" s="7">
        <v>1454</v>
      </c>
      <c r="M52" s="7" t="s">
        <v>53</v>
      </c>
      <c r="N52" s="7">
        <v>1454</v>
      </c>
      <c r="P52" s="7" t="s">
        <v>53</v>
      </c>
      <c r="Q52" s="7">
        <v>1454</v>
      </c>
    </row>
    <row r="53" spans="1:17" x14ac:dyDescent="0.25">
      <c r="A53" s="7" t="s">
        <v>54</v>
      </c>
      <c r="B53" s="7">
        <v>4487</v>
      </c>
      <c r="D53" s="7" t="s">
        <v>54</v>
      </c>
      <c r="E53" s="7">
        <v>4487</v>
      </c>
      <c r="G53" s="7" t="s">
        <v>54</v>
      </c>
      <c r="H53" s="7">
        <v>4487</v>
      </c>
      <c r="J53" s="7" t="s">
        <v>54</v>
      </c>
      <c r="K53" s="7">
        <v>4487</v>
      </c>
      <c r="M53" s="7" t="s">
        <v>54</v>
      </c>
      <c r="N53" s="7">
        <v>4487</v>
      </c>
      <c r="P53" s="7" t="s">
        <v>54</v>
      </c>
      <c r="Q53" s="7">
        <v>4487</v>
      </c>
    </row>
    <row r="54" spans="1:17" x14ac:dyDescent="0.25">
      <c r="A54" s="7" t="s">
        <v>55</v>
      </c>
      <c r="B54" s="7">
        <v>0</v>
      </c>
      <c r="D54" s="7" t="s">
        <v>55</v>
      </c>
      <c r="E54" s="7">
        <v>0</v>
      </c>
      <c r="G54" s="7" t="s">
        <v>55</v>
      </c>
      <c r="H54" s="7">
        <v>0</v>
      </c>
      <c r="J54" s="7" t="s">
        <v>55</v>
      </c>
      <c r="K54" s="7">
        <v>0</v>
      </c>
      <c r="M54" s="7" t="s">
        <v>55</v>
      </c>
      <c r="N54" s="7">
        <v>0</v>
      </c>
      <c r="P54" s="7" t="s">
        <v>55</v>
      </c>
      <c r="Q54" s="7">
        <v>0</v>
      </c>
    </row>
    <row r="55" spans="1:17" x14ac:dyDescent="0.25">
      <c r="A55" s="7" t="s">
        <v>56</v>
      </c>
      <c r="B55" s="7">
        <v>0</v>
      </c>
      <c r="D55" s="7" t="s">
        <v>56</v>
      </c>
      <c r="E55" s="7">
        <v>0</v>
      </c>
      <c r="G55" s="7" t="s">
        <v>56</v>
      </c>
      <c r="H55" s="7">
        <v>0</v>
      </c>
      <c r="J55" s="7" t="s">
        <v>56</v>
      </c>
      <c r="K55" s="7">
        <v>0</v>
      </c>
      <c r="M55" s="7" t="s">
        <v>56</v>
      </c>
      <c r="N55" s="7">
        <v>0</v>
      </c>
      <c r="P55" s="7" t="s">
        <v>56</v>
      </c>
      <c r="Q55" s="7">
        <v>0</v>
      </c>
    </row>
    <row r="56" spans="1:17" x14ac:dyDescent="0.25">
      <c r="A56" s="7" t="s">
        <v>57</v>
      </c>
      <c r="B56" s="7">
        <v>0</v>
      </c>
      <c r="D56" s="7" t="s">
        <v>57</v>
      </c>
      <c r="E56" s="7">
        <v>0</v>
      </c>
      <c r="G56" s="7" t="s">
        <v>57</v>
      </c>
      <c r="H56" s="7">
        <v>0</v>
      </c>
      <c r="J56" s="7" t="s">
        <v>57</v>
      </c>
      <c r="K56" s="7">
        <v>0</v>
      </c>
      <c r="M56" s="7" t="s">
        <v>57</v>
      </c>
      <c r="N56" s="7">
        <v>0</v>
      </c>
      <c r="P56" s="7" t="s">
        <v>57</v>
      </c>
      <c r="Q56" s="7">
        <v>0</v>
      </c>
    </row>
    <row r="57" spans="1:17" x14ac:dyDescent="0.25">
      <c r="A57" s="7" t="s">
        <v>58</v>
      </c>
      <c r="B57" s="7">
        <v>0</v>
      </c>
      <c r="D57" s="7" t="s">
        <v>58</v>
      </c>
      <c r="E57" s="7">
        <v>355</v>
      </c>
      <c r="G57" s="7" t="s">
        <v>58</v>
      </c>
      <c r="H57" s="7">
        <v>355</v>
      </c>
      <c r="J57" s="7" t="s">
        <v>58</v>
      </c>
      <c r="K57" s="7">
        <v>355</v>
      </c>
      <c r="M57" s="7" t="s">
        <v>58</v>
      </c>
      <c r="N57" s="7">
        <v>355</v>
      </c>
      <c r="P57" s="7" t="s">
        <v>58</v>
      </c>
      <c r="Q57" s="7">
        <v>355</v>
      </c>
    </row>
    <row r="58" spans="1:17" x14ac:dyDescent="0.25">
      <c r="A58" s="7" t="s">
        <v>59</v>
      </c>
      <c r="B58" s="7">
        <v>0</v>
      </c>
      <c r="D58" s="7" t="s">
        <v>59</v>
      </c>
      <c r="E58" s="7">
        <v>0</v>
      </c>
      <c r="G58" s="7" t="s">
        <v>59</v>
      </c>
      <c r="H58" s="7">
        <v>0</v>
      </c>
      <c r="J58" s="7" t="s">
        <v>59</v>
      </c>
      <c r="K58" s="7">
        <v>0</v>
      </c>
      <c r="M58" s="7" t="s">
        <v>59</v>
      </c>
      <c r="N58" s="7">
        <v>0</v>
      </c>
      <c r="P58" s="7" t="s">
        <v>59</v>
      </c>
      <c r="Q58" s="7">
        <v>0</v>
      </c>
    </row>
    <row r="59" spans="1:17" x14ac:dyDescent="0.25">
      <c r="A59" s="7" t="s">
        <v>60</v>
      </c>
      <c r="B59" s="7">
        <v>28380</v>
      </c>
      <c r="D59" s="7" t="s">
        <v>60</v>
      </c>
      <c r="E59" s="7">
        <v>28380</v>
      </c>
      <c r="G59" s="7" t="s">
        <v>60</v>
      </c>
      <c r="H59" s="7">
        <v>28380</v>
      </c>
      <c r="J59" s="7" t="s">
        <v>60</v>
      </c>
      <c r="K59" s="7">
        <v>28380</v>
      </c>
      <c r="M59" s="7" t="s">
        <v>60</v>
      </c>
      <c r="N59" s="7">
        <v>28380</v>
      </c>
      <c r="P59" s="7" t="s">
        <v>60</v>
      </c>
      <c r="Q59" s="7">
        <v>28380</v>
      </c>
    </row>
    <row r="60" spans="1:17" x14ac:dyDescent="0.25">
      <c r="A60" s="7" t="s">
        <v>61</v>
      </c>
      <c r="B60" s="7">
        <v>37330</v>
      </c>
      <c r="D60" s="7" t="s">
        <v>61</v>
      </c>
      <c r="E60" s="7">
        <v>37330</v>
      </c>
      <c r="G60" s="7" t="s">
        <v>61</v>
      </c>
      <c r="H60" s="7">
        <v>37330</v>
      </c>
      <c r="J60" s="7" t="s">
        <v>61</v>
      </c>
      <c r="K60" s="7">
        <v>37330</v>
      </c>
      <c r="M60" s="7" t="s">
        <v>61</v>
      </c>
      <c r="N60" s="7">
        <v>37330</v>
      </c>
      <c r="P60" s="7" t="s">
        <v>61</v>
      </c>
      <c r="Q60" s="7">
        <v>37330</v>
      </c>
    </row>
    <row r="61" spans="1:17" x14ac:dyDescent="0.25">
      <c r="A61" s="7" t="s">
        <v>62</v>
      </c>
      <c r="B61" s="7">
        <v>606</v>
      </c>
      <c r="D61" s="7" t="s">
        <v>62</v>
      </c>
      <c r="E61" s="7">
        <v>606</v>
      </c>
      <c r="G61" s="7" t="s">
        <v>62</v>
      </c>
      <c r="H61" s="7">
        <v>606</v>
      </c>
      <c r="J61" s="7" t="s">
        <v>62</v>
      </c>
      <c r="K61" s="7">
        <v>606</v>
      </c>
      <c r="M61" s="7" t="s">
        <v>62</v>
      </c>
      <c r="N61" s="7">
        <v>606</v>
      </c>
      <c r="P61" s="7" t="s">
        <v>62</v>
      </c>
      <c r="Q61" s="7">
        <v>606</v>
      </c>
    </row>
    <row r="62" spans="1:17" x14ac:dyDescent="0.25">
      <c r="A62" s="7" t="s">
        <v>63</v>
      </c>
      <c r="B62" s="7">
        <v>1321</v>
      </c>
      <c r="D62" s="7" t="s">
        <v>63</v>
      </c>
      <c r="E62" s="7">
        <v>1321</v>
      </c>
      <c r="G62" s="7" t="s">
        <v>63</v>
      </c>
      <c r="H62" s="7">
        <v>1321</v>
      </c>
      <c r="J62" s="7" t="s">
        <v>63</v>
      </c>
      <c r="K62" s="7">
        <v>1321</v>
      </c>
      <c r="M62" s="7" t="s">
        <v>63</v>
      </c>
      <c r="N62" s="7">
        <v>1321</v>
      </c>
      <c r="P62" s="7" t="s">
        <v>63</v>
      </c>
      <c r="Q62" s="7">
        <v>1321</v>
      </c>
    </row>
    <row r="63" spans="1:17" x14ac:dyDescent="0.25">
      <c r="A63" s="7" t="s">
        <v>64</v>
      </c>
      <c r="B63" s="7">
        <v>6015</v>
      </c>
      <c r="D63" s="7" t="s">
        <v>64</v>
      </c>
      <c r="E63" s="7">
        <v>6015</v>
      </c>
      <c r="G63" s="7" t="s">
        <v>64</v>
      </c>
      <c r="H63" s="7">
        <v>6015</v>
      </c>
      <c r="J63" s="7" t="s">
        <v>64</v>
      </c>
      <c r="K63" s="7">
        <v>6015</v>
      </c>
      <c r="M63" s="7" t="s">
        <v>64</v>
      </c>
      <c r="N63" s="7">
        <v>6015</v>
      </c>
      <c r="P63" s="7" t="s">
        <v>64</v>
      </c>
      <c r="Q63" s="7">
        <v>6015</v>
      </c>
    </row>
    <row r="64" spans="1:17" x14ac:dyDescent="0.25">
      <c r="A64" s="7" t="s">
        <v>70</v>
      </c>
      <c r="B64" s="7">
        <v>470</v>
      </c>
      <c r="D64" s="7" t="s">
        <v>70</v>
      </c>
      <c r="E64" s="7">
        <v>470</v>
      </c>
      <c r="G64" s="7" t="s">
        <v>70</v>
      </c>
      <c r="H64" s="7">
        <v>470</v>
      </c>
      <c r="J64" s="7" t="s">
        <v>70</v>
      </c>
      <c r="K64" s="7">
        <v>474</v>
      </c>
      <c r="M64" s="7" t="s">
        <v>70</v>
      </c>
      <c r="N64" s="7">
        <v>474</v>
      </c>
      <c r="P64" s="7" t="s">
        <v>69</v>
      </c>
      <c r="Q64" s="7">
        <v>44</v>
      </c>
    </row>
    <row r="65" spans="1:17" x14ac:dyDescent="0.25">
      <c r="A65" s="7"/>
      <c r="B65" s="7"/>
      <c r="D65" s="7"/>
      <c r="E65" s="8"/>
      <c r="G65" s="7"/>
      <c r="H65" s="8"/>
      <c r="J65" s="7"/>
      <c r="K65" s="8"/>
      <c r="M65" s="7"/>
      <c r="N65" s="8"/>
      <c r="P65" s="7" t="s">
        <v>70</v>
      </c>
      <c r="Q65" s="7">
        <v>474</v>
      </c>
    </row>
    <row r="66" spans="1:17" x14ac:dyDescent="0.25">
      <c r="A66" s="7"/>
      <c r="B66" s="7"/>
      <c r="D66" s="7"/>
      <c r="E66" s="8"/>
      <c r="G66" s="7"/>
      <c r="H66" s="8"/>
      <c r="J66" s="7"/>
      <c r="K66" s="8"/>
      <c r="M66" s="7"/>
      <c r="N66" s="8"/>
      <c r="P66" s="7"/>
      <c r="Q66" s="8"/>
    </row>
    <row r="67" spans="1:17" x14ac:dyDescent="0.25">
      <c r="A67" s="7"/>
      <c r="B67" s="7"/>
      <c r="D67" s="7"/>
      <c r="E67" s="8"/>
      <c r="G67" s="7"/>
      <c r="H67" s="8"/>
      <c r="J67" s="7"/>
      <c r="K67" s="8"/>
      <c r="M67" s="7"/>
      <c r="N67" s="8"/>
      <c r="P67" s="7"/>
      <c r="Q67" s="8"/>
    </row>
    <row r="68" spans="1:17" x14ac:dyDescent="0.25">
      <c r="A68" s="7"/>
      <c r="B68" s="7"/>
      <c r="D68" s="7"/>
      <c r="E68" s="8"/>
      <c r="G68" s="7"/>
      <c r="H68" s="8"/>
      <c r="J68" s="7"/>
      <c r="K68" s="8"/>
      <c r="M68" s="7"/>
      <c r="N68" s="8"/>
      <c r="P68" s="7"/>
      <c r="Q68" s="8"/>
    </row>
    <row r="69" spans="1:17" x14ac:dyDescent="0.25">
      <c r="A69" s="7"/>
      <c r="B69" s="7"/>
      <c r="D69" s="7"/>
      <c r="E69" s="8"/>
      <c r="G69" s="7"/>
      <c r="H69" s="8"/>
      <c r="J69" s="7"/>
      <c r="K69" s="8"/>
      <c r="M69" s="7"/>
      <c r="N69" s="8"/>
      <c r="P69" s="7"/>
      <c r="Q69" s="8"/>
    </row>
    <row r="70" spans="1:17" x14ac:dyDescent="0.25">
      <c r="A70" s="7"/>
      <c r="B70" s="7"/>
      <c r="D70" s="7"/>
      <c r="E70" s="8"/>
      <c r="G70" s="7"/>
      <c r="H70" s="8"/>
      <c r="J70" s="7"/>
      <c r="K70" s="8"/>
      <c r="M70" s="7"/>
      <c r="N70" s="8"/>
      <c r="P70" s="7"/>
      <c r="Q70" s="8"/>
    </row>
    <row r="71" spans="1:17" x14ac:dyDescent="0.25">
      <c r="A71" s="7"/>
      <c r="B71" s="7"/>
      <c r="D71" s="7"/>
      <c r="E71" s="8"/>
      <c r="G71" s="7"/>
      <c r="H71" s="8"/>
      <c r="J71" s="7"/>
      <c r="K71" s="8"/>
      <c r="M71" s="7"/>
      <c r="N71" s="8"/>
      <c r="P71" s="7"/>
      <c r="Q71" s="8"/>
    </row>
    <row r="72" spans="1:17" x14ac:dyDescent="0.25">
      <c r="A72" s="7"/>
      <c r="B72" s="7"/>
      <c r="D72" s="7"/>
      <c r="E72" s="8"/>
      <c r="G72" s="7"/>
      <c r="H72" s="8"/>
      <c r="J72" s="7"/>
      <c r="K72" s="8"/>
      <c r="M72" s="7"/>
      <c r="N72" s="8"/>
      <c r="P72" s="7"/>
      <c r="Q72" s="8"/>
    </row>
    <row r="73" spans="1:17" x14ac:dyDescent="0.25">
      <c r="A73" s="7"/>
      <c r="B73" s="7"/>
      <c r="D73" s="7"/>
      <c r="E73" s="8"/>
      <c r="G73" s="7"/>
      <c r="H73" s="8"/>
      <c r="J73" s="7"/>
      <c r="K73" s="8"/>
      <c r="M73" s="7"/>
      <c r="N73" s="8"/>
      <c r="P73" s="7"/>
      <c r="Q73" s="8"/>
    </row>
    <row r="74" spans="1:17" x14ac:dyDescent="0.25">
      <c r="A74" s="7"/>
      <c r="B74" s="7"/>
      <c r="D74" s="7"/>
      <c r="E74" s="8"/>
      <c r="G74" s="7"/>
      <c r="H74" s="8"/>
      <c r="J74" s="7"/>
      <c r="K74" s="8"/>
      <c r="M74" s="7"/>
      <c r="N74" s="8"/>
      <c r="P74" s="7"/>
      <c r="Q74" s="8"/>
    </row>
    <row r="75" spans="1:17" x14ac:dyDescent="0.25">
      <c r="A75" s="7"/>
      <c r="B75" s="7"/>
      <c r="D75" s="7"/>
      <c r="E75" s="8"/>
      <c r="G75" s="7"/>
      <c r="H75" s="8"/>
      <c r="J75" s="7"/>
      <c r="K75" s="8"/>
      <c r="M75" s="7"/>
      <c r="N75" s="8"/>
      <c r="P75" s="7"/>
      <c r="Q75" s="8"/>
    </row>
    <row r="76" spans="1:17" x14ac:dyDescent="0.25">
      <c r="A76" s="7"/>
      <c r="B76" s="7"/>
      <c r="D76" s="7"/>
      <c r="E76" s="8"/>
      <c r="G76" s="7"/>
      <c r="H76" s="8"/>
      <c r="J76" s="7"/>
      <c r="K76" s="8"/>
      <c r="M76" s="7"/>
      <c r="N76" s="8"/>
      <c r="P76" s="7"/>
      <c r="Q76" s="8"/>
    </row>
    <row r="77" spans="1:17" x14ac:dyDescent="0.25">
      <c r="A77" s="7"/>
      <c r="B77" s="7"/>
      <c r="D77" s="7"/>
      <c r="E77" s="8"/>
      <c r="G77" s="7"/>
      <c r="H77" s="8"/>
      <c r="J77" s="7"/>
      <c r="K77" s="8"/>
      <c r="M77" s="7"/>
      <c r="N77" s="8"/>
      <c r="P77" s="7"/>
      <c r="Q77" s="8"/>
    </row>
    <row r="78" spans="1:17" x14ac:dyDescent="0.25">
      <c r="A78" s="7"/>
      <c r="B78" s="7"/>
      <c r="D78" s="7"/>
      <c r="E78" s="8"/>
      <c r="G78" s="7"/>
      <c r="H78" s="8"/>
      <c r="J78" s="7"/>
      <c r="K78" s="8"/>
      <c r="M78" s="7"/>
      <c r="N78" s="8"/>
      <c r="P78" s="7"/>
      <c r="Q78" s="8"/>
    </row>
    <row r="79" spans="1:17" x14ac:dyDescent="0.25">
      <c r="A79" s="7"/>
      <c r="B79" s="7"/>
      <c r="D79" s="7"/>
      <c r="E79" s="8"/>
      <c r="G79" s="7"/>
      <c r="H79" s="8"/>
      <c r="J79" s="7"/>
      <c r="K79" s="8"/>
      <c r="M79" s="7"/>
      <c r="N79" s="8"/>
      <c r="P79" s="7"/>
      <c r="Q79" s="8"/>
    </row>
    <row r="80" spans="1:17" x14ac:dyDescent="0.25">
      <c r="A80" s="7"/>
      <c r="B80" s="7"/>
      <c r="D80" s="7"/>
      <c r="E80" s="8"/>
      <c r="G80" s="7"/>
      <c r="H80" s="8"/>
      <c r="J80" s="7"/>
      <c r="K80" s="8"/>
      <c r="M80" s="7"/>
      <c r="N80" s="8"/>
      <c r="P80" s="7"/>
      <c r="Q80" s="8"/>
    </row>
    <row r="81" spans="1:17" x14ac:dyDescent="0.25">
      <c r="A81" s="7"/>
      <c r="B81" s="7"/>
      <c r="D81" s="7"/>
      <c r="E81" s="8"/>
      <c r="G81" s="7"/>
      <c r="H81" s="8"/>
      <c r="J81" s="7"/>
      <c r="K81" s="8"/>
      <c r="M81" s="7"/>
      <c r="N81" s="8"/>
      <c r="P81" s="7"/>
      <c r="Q81" s="8"/>
    </row>
    <row r="82" spans="1:17" x14ac:dyDescent="0.25">
      <c r="A82" s="7"/>
      <c r="B82" s="7"/>
      <c r="D82" s="7"/>
      <c r="E82" s="8"/>
      <c r="G82" s="7"/>
      <c r="H82" s="8"/>
      <c r="J82" s="7"/>
      <c r="K82" s="8"/>
      <c r="M82" s="7"/>
      <c r="N82" s="8"/>
      <c r="P82" s="7"/>
      <c r="Q82" s="8"/>
    </row>
    <row r="83" spans="1:17" x14ac:dyDescent="0.25">
      <c r="A83" s="7"/>
      <c r="B83" s="7"/>
      <c r="D83" s="7"/>
      <c r="E83" s="8"/>
      <c r="G83" s="7"/>
      <c r="H83" s="8"/>
      <c r="J83" s="7"/>
      <c r="K83" s="8"/>
      <c r="M83" s="7"/>
      <c r="N83" s="8"/>
      <c r="P83" s="7"/>
      <c r="Q83" s="8"/>
    </row>
    <row r="84" spans="1:17" x14ac:dyDescent="0.25">
      <c r="A84" s="7"/>
      <c r="B84" s="7"/>
      <c r="D84" s="7"/>
      <c r="E84" s="8"/>
      <c r="G84" s="7"/>
      <c r="H84" s="8"/>
      <c r="J84" s="7"/>
      <c r="K84" s="8"/>
      <c r="M84" s="7"/>
      <c r="N84" s="8"/>
      <c r="P84" s="7"/>
      <c r="Q84" s="8"/>
    </row>
    <row r="85" spans="1:17" x14ac:dyDescent="0.25">
      <c r="A85" s="7"/>
      <c r="B85" s="7"/>
      <c r="D85" s="7"/>
      <c r="E85" s="8"/>
      <c r="G85" s="7"/>
      <c r="H85" s="8"/>
      <c r="J85" s="7"/>
      <c r="K85" s="8"/>
      <c r="M85" s="7"/>
      <c r="N85" s="8"/>
      <c r="P85" s="7"/>
      <c r="Q85" s="8"/>
    </row>
    <row r="86" spans="1:17" x14ac:dyDescent="0.25">
      <c r="A86" s="7"/>
      <c r="B86" s="7"/>
      <c r="D86" s="7"/>
      <c r="E86" s="8"/>
      <c r="G86" s="7"/>
      <c r="H86" s="8"/>
      <c r="J86" s="7"/>
      <c r="K86" s="8"/>
      <c r="M86" s="7"/>
      <c r="N86" s="8"/>
      <c r="P86" s="7"/>
      <c r="Q86" s="8"/>
    </row>
    <row r="87" spans="1:17" x14ac:dyDescent="0.25">
      <c r="A87" s="7"/>
      <c r="B87" s="7"/>
      <c r="D87" s="7"/>
      <c r="E87" s="8"/>
      <c r="G87" s="7"/>
      <c r="H87" s="8"/>
      <c r="J87" s="7"/>
      <c r="K87" s="8"/>
      <c r="M87" s="7"/>
      <c r="N87" s="8"/>
      <c r="P87" s="7"/>
      <c r="Q87" s="8"/>
    </row>
    <row r="88" spans="1:17" x14ac:dyDescent="0.25">
      <c r="A88" s="7"/>
      <c r="B88" s="7"/>
      <c r="D88" s="7"/>
      <c r="E88" s="8"/>
      <c r="G88" s="7"/>
      <c r="H88" s="8"/>
      <c r="J88" s="7"/>
      <c r="K88" s="8"/>
      <c r="M88" s="7"/>
      <c r="N88" s="8"/>
      <c r="P88" s="7"/>
      <c r="Q88" s="8"/>
    </row>
    <row r="89" spans="1:17" x14ac:dyDescent="0.25">
      <c r="A89" s="7"/>
      <c r="B89" s="7"/>
      <c r="D89" s="7"/>
      <c r="E89" s="8"/>
      <c r="G89" s="7"/>
      <c r="H89" s="8"/>
      <c r="J89" s="7"/>
      <c r="K89" s="8"/>
      <c r="M89" s="7"/>
      <c r="N89" s="8"/>
      <c r="P89" s="7"/>
      <c r="Q89" s="8"/>
    </row>
    <row r="90" spans="1:17" x14ac:dyDescent="0.25">
      <c r="A90" s="7"/>
      <c r="B90" s="7"/>
      <c r="D90" s="7"/>
      <c r="E90" s="8"/>
      <c r="G90" s="7"/>
      <c r="H90" s="8"/>
      <c r="J90" s="7"/>
      <c r="K90" s="8"/>
      <c r="M90" s="7"/>
      <c r="N90" s="8"/>
      <c r="P90" s="7"/>
      <c r="Q90" s="8"/>
    </row>
    <row r="91" spans="1:17" x14ac:dyDescent="0.25">
      <c r="A91" s="7"/>
      <c r="B91" s="7"/>
      <c r="D91" s="7"/>
      <c r="E91" s="8"/>
      <c r="G91" s="7"/>
      <c r="H91" s="8"/>
      <c r="J91" s="7"/>
      <c r="K91" s="8"/>
      <c r="M91" s="7"/>
      <c r="N91" s="8"/>
      <c r="P91" s="7"/>
      <c r="Q91" s="8"/>
    </row>
    <row r="92" spans="1:17" x14ac:dyDescent="0.25">
      <c r="A92" s="7"/>
      <c r="B92" s="7"/>
      <c r="D92" s="7"/>
      <c r="E92" s="8"/>
      <c r="G92" s="7"/>
      <c r="H92" s="8"/>
      <c r="J92" s="7"/>
      <c r="K92" s="8"/>
      <c r="M92" s="7"/>
      <c r="N92" s="8"/>
      <c r="P92" s="7"/>
      <c r="Q92" s="8"/>
    </row>
    <row r="93" spans="1:17" x14ac:dyDescent="0.25">
      <c r="A93" s="7"/>
      <c r="B93" s="7"/>
      <c r="D93" s="7"/>
      <c r="E93" s="8"/>
      <c r="G93" s="7"/>
      <c r="H93" s="8"/>
      <c r="J93" s="7"/>
      <c r="K93" s="8"/>
      <c r="M93" s="7"/>
      <c r="N93" s="8"/>
      <c r="P93" s="7"/>
      <c r="Q93" s="8"/>
    </row>
    <row r="94" spans="1:17" x14ac:dyDescent="0.25">
      <c r="A94" s="7"/>
      <c r="B94" s="7"/>
      <c r="D94" s="7"/>
      <c r="E94" s="8"/>
      <c r="G94" s="7"/>
      <c r="H94" s="8"/>
      <c r="J94" s="7"/>
      <c r="K94" s="8"/>
      <c r="M94" s="7"/>
      <c r="N94" s="8"/>
      <c r="P94" s="7"/>
      <c r="Q94" s="8"/>
    </row>
    <row r="95" spans="1:17" x14ac:dyDescent="0.25">
      <c r="A95" s="7"/>
      <c r="B95" s="7"/>
      <c r="D95" s="7"/>
      <c r="E95" s="8"/>
      <c r="G95" s="7"/>
      <c r="H95" s="8"/>
      <c r="J95" s="7"/>
      <c r="K95" s="8"/>
      <c r="M95" s="7"/>
      <c r="N95" s="8"/>
      <c r="P95" s="7"/>
      <c r="Q95" s="8"/>
    </row>
    <row r="96" spans="1:17" x14ac:dyDescent="0.25">
      <c r="A96" s="7"/>
      <c r="B96" s="7"/>
      <c r="D96" s="7"/>
      <c r="E96" s="8"/>
      <c r="G96" s="7"/>
      <c r="H96" s="8"/>
      <c r="J96" s="7"/>
      <c r="K96" s="8"/>
      <c r="M96" s="7"/>
      <c r="N96" s="8"/>
      <c r="P96" s="7"/>
      <c r="Q96" s="8"/>
    </row>
    <row r="97" spans="1:17" x14ac:dyDescent="0.25">
      <c r="A97" s="7"/>
      <c r="B97" s="7"/>
      <c r="D97" s="7"/>
      <c r="E97" s="8"/>
      <c r="G97" s="7"/>
      <c r="H97" s="8"/>
      <c r="J97" s="7"/>
      <c r="K97" s="8"/>
      <c r="M97" s="7"/>
      <c r="N97" s="8"/>
      <c r="P97" s="7"/>
      <c r="Q97" s="8"/>
    </row>
    <row r="98" spans="1:17" x14ac:dyDescent="0.25">
      <c r="A98" s="7"/>
      <c r="B98" s="7"/>
      <c r="D98" s="7"/>
      <c r="E98" s="8"/>
      <c r="G98" s="7"/>
      <c r="H98" s="8"/>
      <c r="J98" s="7"/>
      <c r="K98" s="8"/>
      <c r="M98" s="7"/>
      <c r="N98" s="8"/>
      <c r="P98" s="7"/>
      <c r="Q98" s="8"/>
    </row>
    <row r="99" spans="1:17" x14ac:dyDescent="0.25">
      <c r="A99" s="7"/>
      <c r="B99" s="7"/>
      <c r="D99" s="7"/>
      <c r="E99" s="8"/>
      <c r="G99" s="7"/>
      <c r="H99" s="8"/>
      <c r="J99" s="7"/>
      <c r="K99" s="8"/>
      <c r="M99" s="7"/>
      <c r="N99" s="8"/>
      <c r="P99" s="7"/>
      <c r="Q99" s="8"/>
    </row>
    <row r="100" spans="1:17" x14ac:dyDescent="0.25">
      <c r="A100" s="7"/>
      <c r="B100" s="7"/>
      <c r="D100" s="7"/>
      <c r="E100" s="8"/>
      <c r="G100" s="7"/>
      <c r="H100" s="8"/>
      <c r="J100" s="7"/>
      <c r="K100" s="8"/>
      <c r="M100" s="7"/>
      <c r="N100" s="8"/>
      <c r="P100" s="7"/>
      <c r="Q100" s="8"/>
    </row>
    <row r="101" spans="1:17" x14ac:dyDescent="0.25">
      <c r="A101" s="7"/>
      <c r="B101" s="7"/>
      <c r="D101" s="7"/>
      <c r="E101" s="8"/>
      <c r="G101" s="7"/>
      <c r="H101" s="8"/>
      <c r="J101" s="7"/>
      <c r="K101" s="8"/>
      <c r="M101" s="7"/>
      <c r="N101" s="8"/>
      <c r="P101" s="7"/>
      <c r="Q101" s="8"/>
    </row>
    <row r="102" spans="1:17" x14ac:dyDescent="0.25">
      <c r="A102" s="7"/>
      <c r="B102" s="7"/>
      <c r="D102" s="7"/>
      <c r="E102" s="8"/>
      <c r="G102" s="7"/>
      <c r="H102" s="8"/>
      <c r="J102" s="7"/>
      <c r="K102" s="8"/>
      <c r="M102" s="7"/>
      <c r="N102" s="8"/>
      <c r="P102" s="7"/>
      <c r="Q102" s="8"/>
    </row>
    <row r="103" spans="1:17" x14ac:dyDescent="0.25">
      <c r="A103" s="7"/>
      <c r="B103" s="7"/>
      <c r="D103" s="7"/>
      <c r="E103" s="8"/>
      <c r="G103" s="7"/>
      <c r="H103" s="8"/>
      <c r="J103" s="7"/>
      <c r="K103" s="8"/>
      <c r="M103" s="7"/>
      <c r="N103" s="8"/>
      <c r="P103" s="7"/>
      <c r="Q103" s="8"/>
    </row>
    <row r="104" spans="1:17" x14ac:dyDescent="0.25">
      <c r="A104" s="7"/>
      <c r="B104" s="7"/>
      <c r="D104" s="7"/>
      <c r="E104" s="8"/>
      <c r="G104" s="7"/>
      <c r="H104" s="8"/>
      <c r="J104" s="7"/>
      <c r="K104" s="8"/>
      <c r="M104" s="7"/>
      <c r="N104" s="8"/>
      <c r="P104" s="7"/>
      <c r="Q104" s="8"/>
    </row>
    <row r="105" spans="1:17" x14ac:dyDescent="0.25">
      <c r="A105" s="7"/>
      <c r="B105" s="7"/>
      <c r="D105" s="7"/>
      <c r="E105" s="8"/>
      <c r="G105" s="7"/>
      <c r="H105" s="8"/>
      <c r="J105" s="7"/>
      <c r="K105" s="8"/>
      <c r="M105" s="7"/>
      <c r="N105" s="8"/>
      <c r="P105" s="7"/>
      <c r="Q105" s="8"/>
    </row>
    <row r="106" spans="1:17" x14ac:dyDescent="0.25">
      <c r="A106" s="7"/>
      <c r="B106" s="7"/>
      <c r="D106" s="7"/>
      <c r="E106" s="8"/>
      <c r="G106" s="7"/>
      <c r="H106" s="8"/>
      <c r="J106" s="7"/>
      <c r="K106" s="8"/>
      <c r="M106" s="7"/>
      <c r="N106" s="8"/>
      <c r="P106" s="7"/>
      <c r="Q106" s="8"/>
    </row>
    <row r="107" spans="1:17" x14ac:dyDescent="0.25">
      <c r="A107" s="7"/>
      <c r="B107" s="7"/>
      <c r="D107" s="7"/>
      <c r="E107" s="8"/>
      <c r="G107" s="7"/>
      <c r="H107" s="8"/>
      <c r="J107" s="7"/>
      <c r="K107" s="8"/>
      <c r="M107" s="7"/>
      <c r="N107" s="8"/>
      <c r="P107" s="7"/>
      <c r="Q107" s="8"/>
    </row>
    <row r="108" spans="1:17" x14ac:dyDescent="0.25">
      <c r="A108" s="7"/>
      <c r="B108" s="7"/>
      <c r="D108" s="7"/>
      <c r="E108" s="8"/>
      <c r="G108" s="7"/>
      <c r="H108" s="8"/>
      <c r="J108" s="7"/>
      <c r="K108" s="8"/>
      <c r="M108" s="7"/>
      <c r="N108" s="8"/>
      <c r="P108" s="7"/>
      <c r="Q108" s="8"/>
    </row>
    <row r="109" spans="1:17" x14ac:dyDescent="0.25">
      <c r="A109" s="7"/>
      <c r="B109" s="7"/>
      <c r="D109" s="7"/>
      <c r="E109" s="8"/>
      <c r="G109" s="7"/>
      <c r="H109" s="8"/>
      <c r="J109" s="7"/>
      <c r="K109" s="8"/>
      <c r="M109" s="7"/>
      <c r="N109" s="8"/>
      <c r="P109" s="7"/>
      <c r="Q109" s="8"/>
    </row>
    <row r="110" spans="1:17" x14ac:dyDescent="0.25">
      <c r="A110" s="7"/>
      <c r="B110" s="7"/>
      <c r="D110" s="7"/>
      <c r="E110" s="8"/>
      <c r="G110" s="7"/>
      <c r="H110" s="8"/>
      <c r="J110" s="7"/>
      <c r="K110" s="8"/>
      <c r="M110" s="7"/>
      <c r="N110" s="8"/>
      <c r="P110" s="7"/>
      <c r="Q110" s="8"/>
    </row>
    <row r="111" spans="1:17" x14ac:dyDescent="0.25">
      <c r="A111" s="7"/>
      <c r="B111" s="7"/>
      <c r="D111" s="7"/>
      <c r="E111" s="8"/>
      <c r="G111" s="7"/>
      <c r="H111" s="8"/>
      <c r="J111" s="7"/>
      <c r="K111" s="8"/>
      <c r="M111" s="7"/>
      <c r="N111" s="8"/>
      <c r="P111" s="7"/>
      <c r="Q111" s="8"/>
    </row>
    <row r="112" spans="1:17" x14ac:dyDescent="0.25">
      <c r="A112" s="7"/>
      <c r="B112" s="7"/>
      <c r="D112" s="7"/>
      <c r="E112" s="8"/>
      <c r="G112" s="7"/>
      <c r="H112" s="8"/>
      <c r="J112" s="7"/>
      <c r="K112" s="8"/>
      <c r="M112" s="7"/>
      <c r="N112" s="8"/>
      <c r="P112" s="7"/>
      <c r="Q112" s="8"/>
    </row>
    <row r="113" spans="1:17" x14ac:dyDescent="0.25">
      <c r="A113" s="7"/>
      <c r="B113" s="7"/>
      <c r="D113" s="7"/>
      <c r="E113" s="8"/>
      <c r="G113" s="7"/>
      <c r="H113" s="8"/>
      <c r="J113" s="7"/>
      <c r="K113" s="8"/>
      <c r="M113" s="7"/>
      <c r="N113" s="8"/>
      <c r="P113" s="7"/>
      <c r="Q113" s="8"/>
    </row>
    <row r="114" spans="1:17" x14ac:dyDescent="0.25">
      <c r="A114" s="7"/>
      <c r="B114" s="7"/>
      <c r="D114" s="7"/>
      <c r="E114" s="8"/>
      <c r="G114" s="7"/>
      <c r="H114" s="8"/>
      <c r="J114" s="7"/>
      <c r="K114" s="8"/>
      <c r="M114" s="7"/>
      <c r="N114" s="8"/>
      <c r="P114" s="7"/>
      <c r="Q114" s="8"/>
    </row>
    <row r="115" spans="1:17" x14ac:dyDescent="0.25">
      <c r="A115" s="7"/>
      <c r="B115" s="7"/>
      <c r="D115" s="7"/>
      <c r="E115" s="8"/>
      <c r="G115" s="7"/>
      <c r="H115" s="8"/>
      <c r="J115" s="7"/>
      <c r="K115" s="8"/>
      <c r="M115" s="7"/>
      <c r="N115" s="8"/>
      <c r="P115" s="7"/>
      <c r="Q115" s="8"/>
    </row>
    <row r="116" spans="1:17" x14ac:dyDescent="0.25">
      <c r="A116" s="7"/>
      <c r="B116" s="7"/>
      <c r="D116" s="7"/>
      <c r="E116" s="8"/>
      <c r="G116" s="7"/>
      <c r="H116" s="8"/>
      <c r="J116" s="7"/>
      <c r="K116" s="8"/>
      <c r="M116" s="7"/>
      <c r="N116" s="8"/>
      <c r="P116" s="7"/>
      <c r="Q116" s="8"/>
    </row>
    <row r="117" spans="1:17" x14ac:dyDescent="0.25">
      <c r="A117" s="7"/>
      <c r="B117" s="7"/>
      <c r="D117" s="7"/>
      <c r="E117" s="8"/>
      <c r="G117" s="7"/>
      <c r="H117" s="8"/>
      <c r="J117" s="7"/>
      <c r="K117" s="8"/>
      <c r="M117" s="7"/>
      <c r="N117" s="8"/>
      <c r="P117" s="7"/>
      <c r="Q117" s="8"/>
    </row>
    <row r="118" spans="1:17" x14ac:dyDescent="0.25">
      <c r="A118" s="7"/>
      <c r="B118" s="7"/>
      <c r="D118" s="7"/>
      <c r="E118" s="8"/>
      <c r="G118" s="7"/>
      <c r="H118" s="8"/>
      <c r="J118" s="7"/>
      <c r="K118" s="8"/>
      <c r="M118" s="7"/>
      <c r="N118" s="8"/>
      <c r="P118" s="7"/>
      <c r="Q118" s="8"/>
    </row>
    <row r="119" spans="1:17" x14ac:dyDescent="0.25">
      <c r="A119" s="7"/>
      <c r="B119" s="7"/>
      <c r="D119" s="7"/>
      <c r="E119" s="8"/>
      <c r="G119" s="7"/>
      <c r="H119" s="8"/>
      <c r="J119" s="7"/>
      <c r="K119" s="8"/>
      <c r="M119" s="7"/>
      <c r="N119" s="8"/>
      <c r="P119" s="7"/>
      <c r="Q119" s="8"/>
    </row>
    <row r="120" spans="1:17" x14ac:dyDescent="0.25">
      <c r="A120" s="7"/>
      <c r="B120" s="7"/>
      <c r="D120" s="7"/>
      <c r="E120" s="8"/>
      <c r="G120" s="7"/>
      <c r="H120" s="8"/>
      <c r="J120" s="7"/>
      <c r="K120" s="8"/>
      <c r="M120" s="7"/>
      <c r="N120" s="8"/>
      <c r="P120" s="7"/>
      <c r="Q120" s="8"/>
    </row>
    <row r="121" spans="1:17" x14ac:dyDescent="0.25">
      <c r="A121" s="7"/>
      <c r="B121" s="7"/>
      <c r="D121" s="7"/>
      <c r="E121" s="8"/>
      <c r="G121" s="7"/>
      <c r="H121" s="8"/>
      <c r="J121" s="7"/>
      <c r="K121" s="8"/>
      <c r="M121" s="7"/>
      <c r="N121" s="8"/>
      <c r="P121" s="7"/>
      <c r="Q121" s="8"/>
    </row>
    <row r="122" spans="1:17" x14ac:dyDescent="0.25">
      <c r="A122" s="7"/>
      <c r="B122" s="7"/>
      <c r="D122" s="7"/>
      <c r="E122" s="8"/>
      <c r="G122" s="7"/>
      <c r="H122" s="8"/>
      <c r="J122" s="7"/>
      <c r="K122" s="8"/>
      <c r="M122" s="7"/>
      <c r="N122" s="8"/>
      <c r="P122" s="7"/>
      <c r="Q122" s="8"/>
    </row>
    <row r="123" spans="1:17" x14ac:dyDescent="0.25">
      <c r="A123" s="7"/>
      <c r="B123" s="7"/>
      <c r="D123" s="7"/>
      <c r="E123" s="8"/>
      <c r="G123" s="7"/>
      <c r="H123" s="8"/>
      <c r="J123" s="7"/>
      <c r="K123" s="8"/>
      <c r="M123" s="7"/>
      <c r="N123" s="8"/>
      <c r="P123" s="7"/>
      <c r="Q123" s="8"/>
    </row>
    <row r="124" spans="1:17" x14ac:dyDescent="0.25">
      <c r="A124" s="7"/>
      <c r="B124" s="7"/>
      <c r="D124" s="7"/>
      <c r="E124" s="8"/>
      <c r="G124" s="7"/>
      <c r="H124" s="8"/>
      <c r="J124" s="7"/>
      <c r="K124" s="8"/>
      <c r="M124" s="7"/>
      <c r="N124" s="8"/>
      <c r="P124" s="7"/>
      <c r="Q124" s="8"/>
    </row>
    <row r="125" spans="1:17" x14ac:dyDescent="0.25">
      <c r="A125" s="7"/>
      <c r="B125" s="7"/>
      <c r="D125" s="7"/>
      <c r="E125" s="8"/>
      <c r="G125" s="7"/>
      <c r="H125" s="8"/>
      <c r="J125" s="7"/>
      <c r="K125" s="8"/>
      <c r="M125" s="7"/>
      <c r="N125" s="8"/>
      <c r="P125" s="7"/>
      <c r="Q125" s="8"/>
    </row>
    <row r="126" spans="1:17" x14ac:dyDescent="0.25">
      <c r="A126" s="7"/>
      <c r="B126" s="7"/>
      <c r="D126" s="7"/>
      <c r="E126" s="8"/>
      <c r="G126" s="7"/>
      <c r="H126" s="8"/>
      <c r="J126" s="7"/>
      <c r="K126" s="8"/>
      <c r="M126" s="7"/>
      <c r="N126" s="8"/>
      <c r="P126" s="7"/>
      <c r="Q126" s="8"/>
    </row>
    <row r="127" spans="1:17" x14ac:dyDescent="0.25">
      <c r="A127" s="7"/>
      <c r="B127" s="7"/>
      <c r="D127" s="7"/>
      <c r="E127" s="8"/>
      <c r="G127" s="7"/>
      <c r="H127" s="8"/>
      <c r="J127" s="7"/>
      <c r="K127" s="8"/>
      <c r="M127" s="7"/>
      <c r="N127" s="8"/>
      <c r="P127" s="7"/>
      <c r="Q127" s="8"/>
    </row>
    <row r="128" spans="1:17" x14ac:dyDescent="0.25">
      <c r="A128" s="7"/>
      <c r="B128" s="7"/>
      <c r="D128" s="7"/>
      <c r="E128" s="8"/>
      <c r="G128" s="7"/>
      <c r="H128" s="8"/>
      <c r="J128" s="7"/>
      <c r="K128" s="8"/>
      <c r="M128" s="7"/>
      <c r="N128" s="8"/>
      <c r="P128" s="7"/>
      <c r="Q128" s="8"/>
    </row>
    <row r="129" spans="1:17" x14ac:dyDescent="0.25">
      <c r="A129" s="7"/>
      <c r="B129" s="7"/>
      <c r="D129" s="7"/>
      <c r="E129" s="8"/>
      <c r="G129" s="7"/>
      <c r="H129" s="8"/>
      <c r="J129" s="7"/>
      <c r="K129" s="8"/>
      <c r="M129" s="7"/>
      <c r="N129" s="8"/>
      <c r="P129" s="7"/>
      <c r="Q129" s="8"/>
    </row>
    <row r="130" spans="1:17" x14ac:dyDescent="0.25">
      <c r="A130" s="7"/>
      <c r="B130" s="7"/>
      <c r="D130" s="7"/>
      <c r="E130" s="8"/>
      <c r="G130" s="1"/>
      <c r="H130" s="2"/>
      <c r="J130" s="7"/>
      <c r="K130" s="8"/>
      <c r="M130" s="7"/>
      <c r="N130" s="8"/>
      <c r="P130" s="7"/>
      <c r="Q130" s="8"/>
    </row>
    <row r="131" spans="1:17" x14ac:dyDescent="0.25">
      <c r="D131" s="7"/>
      <c r="E131" s="8"/>
      <c r="J131" s="7"/>
      <c r="K131" s="8"/>
      <c r="M131" s="7"/>
      <c r="N131" s="8"/>
      <c r="P131" s="7"/>
      <c r="Q13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workbookViewId="0">
      <selection activeCell="S10" sqref="S10"/>
    </sheetView>
  </sheetViews>
  <sheetFormatPr defaultRowHeight="15" x14ac:dyDescent="0.25"/>
  <cols>
    <col min="1" max="1" width="12.140625" bestFit="1" customWidth="1"/>
    <col min="2" max="2" width="14.28515625" bestFit="1" customWidth="1"/>
    <col min="3" max="7" width="15.28515625" bestFit="1" customWidth="1"/>
    <col min="9" max="13" width="3.7109375" customWidth="1"/>
    <col min="14" max="14" width="16.85546875" bestFit="1" customWidth="1"/>
  </cols>
  <sheetData>
    <row r="1" spans="1:14" ht="45" x14ac:dyDescent="0.25">
      <c r="A1" s="3" t="s">
        <v>9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N1" s="6" t="s">
        <v>7</v>
      </c>
    </row>
    <row r="2" spans="1:14" x14ac:dyDescent="0.25">
      <c r="A2" s="4" t="s">
        <v>8</v>
      </c>
      <c r="B2" s="4">
        <f>1/25</f>
        <v>0.04</v>
      </c>
      <c r="C2" s="4">
        <f>1/50</f>
        <v>0.02</v>
      </c>
      <c r="D2" s="4">
        <f>1/100</f>
        <v>0.01</v>
      </c>
      <c r="E2" s="4">
        <f>1/200</f>
        <v>5.0000000000000001E-3</v>
      </c>
      <c r="F2" s="4">
        <f>1/500</f>
        <v>2E-3</v>
      </c>
      <c r="G2" s="4">
        <f>1/1000</f>
        <v>1E-3</v>
      </c>
    </row>
    <row r="3" spans="1:14" x14ac:dyDescent="0.25">
      <c r="A3" s="9" t="s">
        <v>65</v>
      </c>
      <c r="B3" s="5">
        <f>IFERROR(VLOOKUP($A3,FL_RP_POP_10cm!$A$2:$B$145,2,FALSE),0)</f>
        <v>0</v>
      </c>
      <c r="C3" s="5">
        <f>IFERROR(VLOOKUP(A3,FL_RP_POP_10cm!$D$2:$E$145,2,FALSE),0)</f>
        <v>0</v>
      </c>
      <c r="D3" s="5">
        <f>IFERROR(VLOOKUP(A3,FL_RP_POP_10cm!$G$2:$H$145,2,FALSE),0)</f>
        <v>0</v>
      </c>
      <c r="E3" s="5">
        <f>IFERROR(VLOOKUP(A3,FL_RP_POP_10cm!$J$2:$K$145,2,FALSE),0)</f>
        <v>0</v>
      </c>
      <c r="F3" s="5">
        <f>IFERROR(VLOOKUP(A3,FL_RP_POP_10cm!$M$2:$N$145,2,FALSE),0)</f>
        <v>0</v>
      </c>
      <c r="G3" s="5">
        <f>IFERROR(VLOOKUP(A3,FL_RP_POP_10cm!$P$2:$Q$145,2,FALSE),0)</f>
        <v>0</v>
      </c>
      <c r="I3">
        <f>(C3+B3)*(B$2-C$2)/2</f>
        <v>0</v>
      </c>
      <c r="J3">
        <f t="shared" ref="J3:M18" si="0">(D3+C3)*(C$2-D$2)/2</f>
        <v>0</v>
      </c>
      <c r="K3">
        <f t="shared" si="0"/>
        <v>0</v>
      </c>
      <c r="L3">
        <f t="shared" si="0"/>
        <v>0</v>
      </c>
      <c r="M3">
        <f t="shared" si="0"/>
        <v>0</v>
      </c>
      <c r="N3" s="5">
        <f>SUM(I3:M3)</f>
        <v>0</v>
      </c>
    </row>
    <row r="4" spans="1:14" x14ac:dyDescent="0.25">
      <c r="A4" s="9" t="s">
        <v>49</v>
      </c>
      <c r="B4" s="5">
        <f>IFERROR(VLOOKUP($A4,FL_RP_POP_10cm!$A$2:$B$145,2,FALSE),0)</f>
        <v>7162</v>
      </c>
      <c r="C4" s="5">
        <f>IFERROR(VLOOKUP(A4,FL_RP_POP_10cm!$D$2:$E$145,2,FALSE),0)</f>
        <v>7162</v>
      </c>
      <c r="D4" s="5">
        <f>IFERROR(VLOOKUP(A4,FL_RP_POP_10cm!$G$2:$H$145,2,FALSE),0)</f>
        <v>7162</v>
      </c>
      <c r="E4" s="5">
        <f>IFERROR(VLOOKUP(A4,FL_RP_POP_10cm!$J$2:$K$145,2,FALSE),0)</f>
        <v>7162</v>
      </c>
      <c r="F4" s="5">
        <f>IFERROR(VLOOKUP(A4,FL_RP_POP_10cm!$M$2:$N$145,2,FALSE),0)</f>
        <v>7162</v>
      </c>
      <c r="G4" s="5">
        <f>IFERROR(VLOOKUP(A4,FL_RP_POP_10cm!$P$2:$Q$145,2,FALSE),0)</f>
        <v>7162</v>
      </c>
      <c r="I4">
        <f t="shared" ref="I4:M67" si="1">(C4+B4)*(B$2-C$2)/2</f>
        <v>143.24</v>
      </c>
      <c r="J4">
        <f t="shared" si="0"/>
        <v>71.62</v>
      </c>
      <c r="K4">
        <f t="shared" si="0"/>
        <v>35.81</v>
      </c>
      <c r="L4">
        <f t="shared" si="0"/>
        <v>21.486000000000001</v>
      </c>
      <c r="M4">
        <f t="shared" si="0"/>
        <v>7.1619999999999999</v>
      </c>
      <c r="N4" s="5">
        <f t="shared" ref="N4:N67" si="2">SUM(I4:M4)</f>
        <v>279.31799999999998</v>
      </c>
    </row>
    <row r="5" spans="1:14" x14ac:dyDescent="0.25">
      <c r="A5" s="9" t="s">
        <v>66</v>
      </c>
      <c r="B5" s="5">
        <f>IFERROR(VLOOKUP($A5,FL_RP_POP_10cm!$A$2:$B$145,2,FALSE),0)</f>
        <v>0</v>
      </c>
      <c r="C5" s="5">
        <f>IFERROR(VLOOKUP(A5,FL_RP_POP_10cm!$D$2:$E$145,2,FALSE),0)</f>
        <v>0</v>
      </c>
      <c r="D5" s="5">
        <f>IFERROR(VLOOKUP(A5,FL_RP_POP_10cm!$G$2:$H$145,2,FALSE),0)</f>
        <v>0</v>
      </c>
      <c r="E5" s="5">
        <f>IFERROR(VLOOKUP(A5,FL_RP_POP_10cm!$J$2:$K$145,2,FALSE),0)</f>
        <v>0</v>
      </c>
      <c r="F5" s="5">
        <f>IFERROR(VLOOKUP(A5,FL_RP_POP_10cm!$M$2:$N$145,2,FALSE),0)</f>
        <v>0</v>
      </c>
      <c r="G5" s="5">
        <f>IFERROR(VLOOKUP(A5,FL_RP_POP_10cm!$P$2:$Q$145,2,FALSE),0)</f>
        <v>0</v>
      </c>
      <c r="I5">
        <f t="shared" si="1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 s="5">
        <f t="shared" si="2"/>
        <v>0</v>
      </c>
    </row>
    <row r="6" spans="1:14" x14ac:dyDescent="0.25">
      <c r="A6" s="9" t="s">
        <v>67</v>
      </c>
      <c r="B6" s="5">
        <f>IFERROR(VLOOKUP($A6,FL_RP_POP_10cm!$A$2:$B$145,2,FALSE),0)</f>
        <v>0</v>
      </c>
      <c r="C6" s="5">
        <f>IFERROR(VLOOKUP(A6,FL_RP_POP_10cm!$D$2:$E$145,2,FALSE),0)</f>
        <v>0</v>
      </c>
      <c r="D6" s="5">
        <f>IFERROR(VLOOKUP(A6,FL_RP_POP_10cm!$G$2:$H$145,2,FALSE),0)</f>
        <v>0</v>
      </c>
      <c r="E6" s="5">
        <f>IFERROR(VLOOKUP(A6,FL_RP_POP_10cm!$J$2:$K$145,2,FALSE),0)</f>
        <v>0</v>
      </c>
      <c r="F6" s="5">
        <f>IFERROR(VLOOKUP(A6,FL_RP_POP_10cm!$M$2:$N$145,2,FALSE),0)</f>
        <v>0</v>
      </c>
      <c r="G6" s="5">
        <f>IFERROR(VLOOKUP(A6,FL_RP_POP_10cm!$P$2:$Q$145,2,FALSE),0)</f>
        <v>0</v>
      </c>
      <c r="I6">
        <f t="shared" si="1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 s="5">
        <f t="shared" si="2"/>
        <v>0</v>
      </c>
    </row>
    <row r="7" spans="1:14" x14ac:dyDescent="0.25">
      <c r="A7" s="9" t="s">
        <v>68</v>
      </c>
      <c r="B7" s="5">
        <f>IFERROR(VLOOKUP($A7,FL_RP_POP_10cm!$A$2:$B$145,2,FALSE),0)</f>
        <v>0</v>
      </c>
      <c r="C7" s="5">
        <f>IFERROR(VLOOKUP(A7,FL_RP_POP_10cm!$D$2:$E$145,2,FALSE),0)</f>
        <v>0</v>
      </c>
      <c r="D7" s="5">
        <f>IFERROR(VLOOKUP(A7,FL_RP_POP_10cm!$G$2:$H$145,2,FALSE),0)</f>
        <v>0</v>
      </c>
      <c r="E7" s="5">
        <f>IFERROR(VLOOKUP(A7,FL_RP_POP_10cm!$J$2:$K$145,2,FALSE),0)</f>
        <v>0</v>
      </c>
      <c r="F7" s="5">
        <f>IFERROR(VLOOKUP(A7,FL_RP_POP_10cm!$M$2:$N$145,2,FALSE),0)</f>
        <v>0</v>
      </c>
      <c r="G7" s="5">
        <f>IFERROR(VLOOKUP(A7,FL_RP_POP_10cm!$P$2:$Q$145,2,FALSE),0)</f>
        <v>0</v>
      </c>
      <c r="I7">
        <f t="shared" si="1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 s="5">
        <f t="shared" si="2"/>
        <v>0</v>
      </c>
    </row>
    <row r="8" spans="1:14" x14ac:dyDescent="0.25">
      <c r="A8" s="9" t="s">
        <v>64</v>
      </c>
      <c r="B8" s="5">
        <f>IFERROR(VLOOKUP($A8,FL_RP_POP_10cm!$A$2:$B$145,2,FALSE),0)</f>
        <v>6015</v>
      </c>
      <c r="C8" s="5">
        <f>IFERROR(VLOOKUP(A8,FL_RP_POP_10cm!$D$2:$E$145,2,FALSE),0)</f>
        <v>6015</v>
      </c>
      <c r="D8" s="5">
        <f>IFERROR(VLOOKUP(A8,FL_RP_POP_10cm!$G$2:$H$145,2,FALSE),0)</f>
        <v>6015</v>
      </c>
      <c r="E8" s="5">
        <f>IFERROR(VLOOKUP(A8,FL_RP_POP_10cm!$J$2:$K$145,2,FALSE),0)</f>
        <v>6015</v>
      </c>
      <c r="F8" s="5">
        <f>IFERROR(VLOOKUP(A8,FL_RP_POP_10cm!$M$2:$N$145,2,FALSE),0)</f>
        <v>6015</v>
      </c>
      <c r="G8" s="5">
        <f>IFERROR(VLOOKUP(A8,FL_RP_POP_10cm!$P$2:$Q$145,2,FALSE),0)</f>
        <v>6015</v>
      </c>
      <c r="I8">
        <f t="shared" si="1"/>
        <v>120.3</v>
      </c>
      <c r="J8">
        <f t="shared" si="0"/>
        <v>60.15</v>
      </c>
      <c r="K8">
        <f t="shared" si="0"/>
        <v>30.074999999999999</v>
      </c>
      <c r="L8">
        <f t="shared" si="0"/>
        <v>18.045000000000002</v>
      </c>
      <c r="M8">
        <f t="shared" si="0"/>
        <v>6.0150000000000006</v>
      </c>
      <c r="N8" s="5">
        <f t="shared" si="2"/>
        <v>234.58499999999998</v>
      </c>
    </row>
    <row r="9" spans="1:14" x14ac:dyDescent="0.25">
      <c r="A9" s="9" t="s">
        <v>69</v>
      </c>
      <c r="B9" s="5">
        <f>IFERROR(VLOOKUP($A9,FL_RP_POP_10cm!$A$2:$B$145,2,FALSE),0)</f>
        <v>0</v>
      </c>
      <c r="C9" s="5">
        <f>IFERROR(VLOOKUP(A9,FL_RP_POP_10cm!$D$2:$E$145,2,FALSE),0)</f>
        <v>0</v>
      </c>
      <c r="D9" s="5">
        <f>IFERROR(VLOOKUP(A9,FL_RP_POP_10cm!$G$2:$H$145,2,FALSE),0)</f>
        <v>0</v>
      </c>
      <c r="E9" s="5">
        <f>IFERROR(VLOOKUP(A9,FL_RP_POP_10cm!$J$2:$K$145,2,FALSE),0)</f>
        <v>0</v>
      </c>
      <c r="F9" s="5">
        <f>IFERROR(VLOOKUP(A9,FL_RP_POP_10cm!$M$2:$N$145,2,FALSE),0)</f>
        <v>0</v>
      </c>
      <c r="G9" s="5">
        <f>IFERROR(VLOOKUP(A9,FL_RP_POP_10cm!$P$2:$Q$145,2,FALSE),0)</f>
        <v>44</v>
      </c>
      <c r="I9">
        <f t="shared" si="1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2.1999999999999999E-2</v>
      </c>
      <c r="N9" s="5">
        <f t="shared" si="2"/>
        <v>2.1999999999999999E-2</v>
      </c>
    </row>
    <row r="10" spans="1:14" x14ac:dyDescent="0.25">
      <c r="A10" s="9" t="s">
        <v>70</v>
      </c>
      <c r="B10" s="5">
        <f>IFERROR(VLOOKUP($A10,FL_RP_POP_10cm!$A$2:$B$145,2,FALSE),0)</f>
        <v>470</v>
      </c>
      <c r="C10" s="5">
        <f>IFERROR(VLOOKUP(A10,FL_RP_POP_10cm!$D$2:$E$145,2,FALSE),0)</f>
        <v>470</v>
      </c>
      <c r="D10" s="5">
        <f>IFERROR(VLOOKUP(A10,FL_RP_POP_10cm!$G$2:$H$145,2,FALSE),0)</f>
        <v>470</v>
      </c>
      <c r="E10" s="5">
        <f>IFERROR(VLOOKUP(A10,FL_RP_POP_10cm!$J$2:$K$145,2,FALSE),0)</f>
        <v>474</v>
      </c>
      <c r="F10" s="5">
        <f>IFERROR(VLOOKUP(A10,FL_RP_POP_10cm!$M$2:$N$145,2,FALSE),0)</f>
        <v>474</v>
      </c>
      <c r="G10" s="5">
        <f>IFERROR(VLOOKUP(A10,FL_RP_POP_10cm!$P$2:$Q$145,2,FALSE),0)</f>
        <v>474</v>
      </c>
      <c r="I10">
        <f t="shared" si="1"/>
        <v>9.4</v>
      </c>
      <c r="J10">
        <f t="shared" si="0"/>
        <v>4.7</v>
      </c>
      <c r="K10">
        <f t="shared" si="0"/>
        <v>2.36</v>
      </c>
      <c r="L10">
        <f t="shared" si="0"/>
        <v>1.4219999999999999</v>
      </c>
      <c r="M10">
        <f t="shared" si="0"/>
        <v>0.47400000000000003</v>
      </c>
      <c r="N10" s="5">
        <f t="shared" si="2"/>
        <v>18.356000000000002</v>
      </c>
    </row>
    <row r="11" spans="1:14" x14ac:dyDescent="0.25">
      <c r="A11" s="9" t="s">
        <v>71</v>
      </c>
      <c r="B11" s="5">
        <f>IFERROR(VLOOKUP($A11,FL_RP_POP_10cm!$A$2:$B$145,2,FALSE),0)</f>
        <v>0</v>
      </c>
      <c r="C11" s="5">
        <f>IFERROR(VLOOKUP(A11,FL_RP_POP_10cm!$D$2:$E$145,2,FALSE),0)</f>
        <v>0</v>
      </c>
      <c r="D11" s="5">
        <f>IFERROR(VLOOKUP(A11,FL_RP_POP_10cm!$G$2:$H$145,2,FALSE),0)</f>
        <v>0</v>
      </c>
      <c r="E11" s="5">
        <f>IFERROR(VLOOKUP(A11,FL_RP_POP_10cm!$J$2:$K$145,2,FALSE),0)</f>
        <v>0</v>
      </c>
      <c r="F11" s="5">
        <f>IFERROR(VLOOKUP(A11,FL_RP_POP_10cm!$M$2:$N$145,2,FALSE),0)</f>
        <v>0</v>
      </c>
      <c r="G11" s="5">
        <f>IFERROR(VLOOKUP(A11,FL_RP_POP_10cm!$P$2:$Q$145,2,FALSE),0)</f>
        <v>0</v>
      </c>
      <c r="I11">
        <f t="shared" si="1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 s="5">
        <f t="shared" si="2"/>
        <v>0</v>
      </c>
    </row>
    <row r="12" spans="1:14" x14ac:dyDescent="0.25">
      <c r="A12" s="9" t="s">
        <v>72</v>
      </c>
      <c r="B12" s="5">
        <f>IFERROR(VLOOKUP($A12,FL_RP_POP_10cm!$A$2:$B$145,2,FALSE),0)</f>
        <v>0</v>
      </c>
      <c r="C12" s="5">
        <f>IFERROR(VLOOKUP(A12,FL_RP_POP_10cm!$D$2:$E$145,2,FALSE),0)</f>
        <v>0</v>
      </c>
      <c r="D12" s="5">
        <f>IFERROR(VLOOKUP(A12,FL_RP_POP_10cm!$G$2:$H$145,2,FALSE),0)</f>
        <v>0</v>
      </c>
      <c r="E12" s="5">
        <f>IFERROR(VLOOKUP(A12,FL_RP_POP_10cm!$J$2:$K$145,2,FALSE),0)</f>
        <v>0</v>
      </c>
      <c r="F12" s="5">
        <f>IFERROR(VLOOKUP(A12,FL_RP_POP_10cm!$M$2:$N$145,2,FALSE),0)</f>
        <v>0</v>
      </c>
      <c r="G12" s="5">
        <f>IFERROR(VLOOKUP(A12,FL_RP_POP_10cm!$P$2:$Q$145,2,FALSE),0)</f>
        <v>0</v>
      </c>
      <c r="I12">
        <f t="shared" si="1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 s="5">
        <f t="shared" si="2"/>
        <v>0</v>
      </c>
    </row>
    <row r="13" spans="1:14" x14ac:dyDescent="0.25">
      <c r="A13" s="9" t="s">
        <v>73</v>
      </c>
      <c r="B13" s="5">
        <f>IFERROR(VLOOKUP($A13,FL_RP_POP_10cm!$A$2:$B$145,2,FALSE),0)</f>
        <v>0</v>
      </c>
      <c r="C13" s="5">
        <f>IFERROR(VLOOKUP(A13,FL_RP_POP_10cm!$D$2:$E$145,2,FALSE),0)</f>
        <v>0</v>
      </c>
      <c r="D13" s="5">
        <f>IFERROR(VLOOKUP(A13,FL_RP_POP_10cm!$G$2:$H$145,2,FALSE),0)</f>
        <v>0</v>
      </c>
      <c r="E13" s="5">
        <f>IFERROR(VLOOKUP(A13,FL_RP_POP_10cm!$J$2:$K$145,2,FALSE),0)</f>
        <v>0</v>
      </c>
      <c r="F13" s="5">
        <f>IFERROR(VLOOKUP(A13,FL_RP_POP_10cm!$M$2:$N$145,2,FALSE),0)</f>
        <v>0</v>
      </c>
      <c r="G13" s="5">
        <f>IFERROR(VLOOKUP(A13,FL_RP_POP_10cm!$P$2:$Q$145,2,FALSE),0)</f>
        <v>0</v>
      </c>
      <c r="I13">
        <f t="shared" si="1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 s="5">
        <f t="shared" si="2"/>
        <v>0</v>
      </c>
    </row>
    <row r="14" spans="1:14" x14ac:dyDescent="0.25">
      <c r="A14" s="9" t="s">
        <v>74</v>
      </c>
      <c r="B14" s="5">
        <f>IFERROR(VLOOKUP($A14,FL_RP_POP_10cm!$A$2:$B$145,2,FALSE),0)</f>
        <v>0</v>
      </c>
      <c r="C14" s="5">
        <f>IFERROR(VLOOKUP(A14,FL_RP_POP_10cm!$D$2:$E$145,2,FALSE),0)</f>
        <v>0</v>
      </c>
      <c r="D14" s="5">
        <f>IFERROR(VLOOKUP(A14,FL_RP_POP_10cm!$G$2:$H$145,2,FALSE),0)</f>
        <v>0</v>
      </c>
      <c r="E14" s="5">
        <f>IFERROR(VLOOKUP(A14,FL_RP_POP_10cm!$J$2:$K$145,2,FALSE),0)</f>
        <v>0</v>
      </c>
      <c r="F14" s="5">
        <f>IFERROR(VLOOKUP(A14,FL_RP_POP_10cm!$M$2:$N$145,2,FALSE),0)</f>
        <v>0</v>
      </c>
      <c r="G14" s="5">
        <f>IFERROR(VLOOKUP(A14,FL_RP_POP_10cm!$P$2:$Q$145,2,FALSE),0)</f>
        <v>0</v>
      </c>
      <c r="I14">
        <f t="shared" si="1"/>
        <v>0</v>
      </c>
      <c r="J14">
        <f t="shared" si="0"/>
        <v>0</v>
      </c>
      <c r="K14">
        <f t="shared" si="0"/>
        <v>0</v>
      </c>
      <c r="L14">
        <f t="shared" si="0"/>
        <v>0</v>
      </c>
      <c r="M14">
        <f t="shared" si="0"/>
        <v>0</v>
      </c>
      <c r="N14" s="5">
        <f t="shared" si="2"/>
        <v>0</v>
      </c>
    </row>
    <row r="15" spans="1:14" x14ac:dyDescent="0.25">
      <c r="A15" s="9" t="s">
        <v>75</v>
      </c>
      <c r="B15" s="5">
        <f>IFERROR(VLOOKUP($A15,FL_RP_POP_10cm!$A$2:$B$145,2,FALSE),0)</f>
        <v>0</v>
      </c>
      <c r="C15" s="5">
        <f>IFERROR(VLOOKUP(A15,FL_RP_POP_10cm!$D$2:$E$145,2,FALSE),0)</f>
        <v>0</v>
      </c>
      <c r="D15" s="5">
        <f>IFERROR(VLOOKUP(A15,FL_RP_POP_10cm!$G$2:$H$145,2,FALSE),0)</f>
        <v>0</v>
      </c>
      <c r="E15" s="5">
        <f>IFERROR(VLOOKUP(A15,FL_RP_POP_10cm!$J$2:$K$145,2,FALSE),0)</f>
        <v>0</v>
      </c>
      <c r="F15" s="5">
        <f>IFERROR(VLOOKUP(A15,FL_RP_POP_10cm!$M$2:$N$145,2,FALSE),0)</f>
        <v>0</v>
      </c>
      <c r="G15" s="5">
        <f>IFERROR(VLOOKUP(A15,FL_RP_POP_10cm!$P$2:$Q$145,2,FALSE),0)</f>
        <v>0</v>
      </c>
      <c r="I15">
        <f t="shared" si="1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 s="5">
        <f t="shared" si="2"/>
        <v>0</v>
      </c>
    </row>
    <row r="16" spans="1:14" x14ac:dyDescent="0.25">
      <c r="A16" s="9" t="s">
        <v>76</v>
      </c>
      <c r="B16" s="5">
        <f>IFERROR(VLOOKUP($A16,FL_RP_POP_10cm!$A$2:$B$145,2,FALSE),0)</f>
        <v>0</v>
      </c>
      <c r="C16" s="5">
        <f>IFERROR(VLOOKUP(A16,FL_RP_POP_10cm!$D$2:$E$145,2,FALSE),0)</f>
        <v>0</v>
      </c>
      <c r="D16" s="5">
        <f>IFERROR(VLOOKUP(A16,FL_RP_POP_10cm!$G$2:$H$145,2,FALSE),0)</f>
        <v>0</v>
      </c>
      <c r="E16" s="5">
        <f>IFERROR(VLOOKUP(A16,FL_RP_POP_10cm!$J$2:$K$145,2,FALSE),0)</f>
        <v>0</v>
      </c>
      <c r="F16" s="5">
        <f>IFERROR(VLOOKUP(A16,FL_RP_POP_10cm!$M$2:$N$145,2,FALSE),0)</f>
        <v>0</v>
      </c>
      <c r="G16" s="5">
        <f>IFERROR(VLOOKUP(A16,FL_RP_POP_10cm!$P$2:$Q$145,2,FALSE),0)</f>
        <v>0</v>
      </c>
      <c r="I16">
        <f t="shared" si="1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 s="5">
        <f t="shared" si="2"/>
        <v>0</v>
      </c>
    </row>
    <row r="17" spans="1:14" x14ac:dyDescent="0.25">
      <c r="A17" s="9" t="s">
        <v>77</v>
      </c>
      <c r="B17" s="5">
        <f>IFERROR(VLOOKUP($A17,FL_RP_POP_10cm!$A$2:$B$145,2,FALSE),0)</f>
        <v>0</v>
      </c>
      <c r="C17" s="5">
        <f>IFERROR(VLOOKUP(A17,FL_RP_POP_10cm!$D$2:$E$145,2,FALSE),0)</f>
        <v>0</v>
      </c>
      <c r="D17" s="5">
        <f>IFERROR(VLOOKUP(A17,FL_RP_POP_10cm!$G$2:$H$145,2,FALSE),0)</f>
        <v>0</v>
      </c>
      <c r="E17" s="5">
        <f>IFERROR(VLOOKUP(A17,FL_RP_POP_10cm!$J$2:$K$145,2,FALSE),0)</f>
        <v>0</v>
      </c>
      <c r="F17" s="5">
        <f>IFERROR(VLOOKUP(A17,FL_RP_POP_10cm!$M$2:$N$145,2,FALSE),0)</f>
        <v>0</v>
      </c>
      <c r="G17" s="5">
        <f>IFERROR(VLOOKUP(A17,FL_RP_POP_10cm!$P$2:$Q$145,2,FALSE),0)</f>
        <v>0</v>
      </c>
      <c r="I17">
        <f t="shared" si="1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 t="shared" si="0"/>
        <v>0</v>
      </c>
      <c r="N17" s="5">
        <f t="shared" si="2"/>
        <v>0</v>
      </c>
    </row>
    <row r="18" spans="1:14" x14ac:dyDescent="0.25">
      <c r="A18" s="9" t="s">
        <v>50</v>
      </c>
      <c r="B18" s="5">
        <f>IFERROR(VLOOKUP($A18,FL_RP_POP_10cm!$A$2:$B$145,2,FALSE),0)</f>
        <v>61800</v>
      </c>
      <c r="C18" s="5">
        <f>IFERROR(VLOOKUP(A18,FL_RP_POP_10cm!$D$2:$E$145,2,FALSE),0)</f>
        <v>61800</v>
      </c>
      <c r="D18" s="5">
        <f>IFERROR(VLOOKUP(A18,FL_RP_POP_10cm!$G$2:$H$145,2,FALSE),0)</f>
        <v>61800</v>
      </c>
      <c r="E18" s="5">
        <f>IFERROR(VLOOKUP(A18,FL_RP_POP_10cm!$J$2:$K$145,2,FALSE),0)</f>
        <v>61800</v>
      </c>
      <c r="F18" s="5">
        <f>IFERROR(VLOOKUP(A18,FL_RP_POP_10cm!$M$2:$N$145,2,FALSE),0)</f>
        <v>61800</v>
      </c>
      <c r="G18" s="5">
        <f>IFERROR(VLOOKUP(A18,FL_RP_POP_10cm!$P$2:$Q$145,2,FALSE),0)</f>
        <v>61800</v>
      </c>
      <c r="I18">
        <f t="shared" si="1"/>
        <v>1236</v>
      </c>
      <c r="J18">
        <f t="shared" si="0"/>
        <v>618</v>
      </c>
      <c r="K18">
        <f t="shared" si="0"/>
        <v>309</v>
      </c>
      <c r="L18">
        <f t="shared" si="0"/>
        <v>185.4</v>
      </c>
      <c r="M18">
        <f t="shared" si="0"/>
        <v>61.800000000000004</v>
      </c>
      <c r="N18" s="5">
        <f t="shared" si="2"/>
        <v>2410.2000000000003</v>
      </c>
    </row>
    <row r="19" spans="1:14" x14ac:dyDescent="0.25">
      <c r="A19" s="9" t="s">
        <v>78</v>
      </c>
      <c r="B19" s="5">
        <f>IFERROR(VLOOKUP($A19,FL_RP_POP_10cm!$A$2:$B$145,2,FALSE),0)</f>
        <v>0</v>
      </c>
      <c r="C19" s="5">
        <f>IFERROR(VLOOKUP(A19,FL_RP_POP_10cm!$D$2:$E$145,2,FALSE),0)</f>
        <v>0</v>
      </c>
      <c r="D19" s="5">
        <f>IFERROR(VLOOKUP(A19,FL_RP_POP_10cm!$G$2:$H$145,2,FALSE),0)</f>
        <v>0</v>
      </c>
      <c r="E19" s="5">
        <f>IFERROR(VLOOKUP(A19,FL_RP_POP_10cm!$J$2:$K$145,2,FALSE),0)</f>
        <v>0</v>
      </c>
      <c r="F19" s="5">
        <f>IFERROR(VLOOKUP(A19,FL_RP_POP_10cm!$M$2:$N$145,2,FALSE),0)</f>
        <v>0</v>
      </c>
      <c r="G19" s="5">
        <f>IFERROR(VLOOKUP(A19,FL_RP_POP_10cm!$P$2:$Q$145,2,FALSE),0)</f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 s="5">
        <f t="shared" si="2"/>
        <v>0</v>
      </c>
    </row>
    <row r="20" spans="1:14" x14ac:dyDescent="0.25">
      <c r="A20" s="9" t="s">
        <v>13</v>
      </c>
      <c r="B20" s="5">
        <f>IFERROR(VLOOKUP($A20,FL_RP_POP_10cm!$A$2:$B$145,2,FALSE),0)</f>
        <v>879</v>
      </c>
      <c r="C20" s="5">
        <f>IFERROR(VLOOKUP(A20,FL_RP_POP_10cm!$D$2:$E$145,2,FALSE),0)</f>
        <v>879</v>
      </c>
      <c r="D20" s="5">
        <f>IFERROR(VLOOKUP(A20,FL_RP_POP_10cm!$G$2:$H$145,2,FALSE),0)</f>
        <v>879</v>
      </c>
      <c r="E20" s="5">
        <f>IFERROR(VLOOKUP(A20,FL_RP_POP_10cm!$J$2:$K$145,2,FALSE),0)</f>
        <v>879</v>
      </c>
      <c r="F20" s="5">
        <f>IFERROR(VLOOKUP(A20,FL_RP_POP_10cm!$M$2:$N$145,2,FALSE),0)</f>
        <v>879</v>
      </c>
      <c r="G20" s="5">
        <f>IFERROR(VLOOKUP(A20,FL_RP_POP_10cm!$P$2:$Q$145,2,FALSE),0)</f>
        <v>879</v>
      </c>
      <c r="I20">
        <f t="shared" si="1"/>
        <v>17.580000000000002</v>
      </c>
      <c r="J20">
        <f t="shared" si="1"/>
        <v>8.7900000000000009</v>
      </c>
      <c r="K20">
        <f t="shared" si="1"/>
        <v>4.3950000000000005</v>
      </c>
      <c r="L20">
        <f t="shared" si="1"/>
        <v>2.637</v>
      </c>
      <c r="M20">
        <f t="shared" si="1"/>
        <v>0.879</v>
      </c>
      <c r="N20" s="5">
        <f t="shared" si="2"/>
        <v>34.280999999999999</v>
      </c>
    </row>
    <row r="21" spans="1:14" x14ac:dyDescent="0.25">
      <c r="A21" s="9" t="s">
        <v>79</v>
      </c>
      <c r="B21" s="5">
        <f>IFERROR(VLOOKUP($A21,FL_RP_POP_10cm!$A$2:$B$145,2,FALSE),0)</f>
        <v>0</v>
      </c>
      <c r="C21" s="5">
        <f>IFERROR(VLOOKUP(A21,FL_RP_POP_10cm!$D$2:$E$145,2,FALSE),0)</f>
        <v>0</v>
      </c>
      <c r="D21" s="5">
        <f>IFERROR(VLOOKUP(A21,FL_RP_POP_10cm!$G$2:$H$145,2,FALSE),0)</f>
        <v>0</v>
      </c>
      <c r="E21" s="5">
        <f>IFERROR(VLOOKUP(A21,FL_RP_POP_10cm!$J$2:$K$145,2,FALSE),0)</f>
        <v>0</v>
      </c>
      <c r="F21" s="5">
        <f>IFERROR(VLOOKUP(A21,FL_RP_POP_10cm!$M$2:$N$145,2,FALSE),0)</f>
        <v>0</v>
      </c>
      <c r="G21" s="5">
        <f>IFERROR(VLOOKUP(A21,FL_RP_POP_10cm!$P$2:$Q$145,2,FALSE),0)</f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 t="shared" si="1"/>
        <v>0</v>
      </c>
      <c r="N21" s="5">
        <f t="shared" si="2"/>
        <v>0</v>
      </c>
    </row>
    <row r="22" spans="1:14" x14ac:dyDescent="0.25">
      <c r="A22" s="9" t="s">
        <v>80</v>
      </c>
      <c r="B22" s="5">
        <f>IFERROR(VLOOKUP($A22,FL_RP_POP_10cm!$A$2:$B$145,2,FALSE),0)</f>
        <v>0</v>
      </c>
      <c r="C22" s="5">
        <f>IFERROR(VLOOKUP(A22,FL_RP_POP_10cm!$D$2:$E$145,2,FALSE),0)</f>
        <v>0</v>
      </c>
      <c r="D22" s="5">
        <f>IFERROR(VLOOKUP(A22,FL_RP_POP_10cm!$G$2:$H$145,2,FALSE),0)</f>
        <v>0</v>
      </c>
      <c r="E22" s="5">
        <f>IFERROR(VLOOKUP(A22,FL_RP_POP_10cm!$J$2:$K$145,2,FALSE),0)</f>
        <v>0</v>
      </c>
      <c r="F22" s="5">
        <f>IFERROR(VLOOKUP(A22,FL_RP_POP_10cm!$M$2:$N$145,2,FALSE),0)</f>
        <v>0</v>
      </c>
      <c r="G22" s="5">
        <f>IFERROR(VLOOKUP(A22,FL_RP_POP_10cm!$P$2:$Q$145,2,FALSE),0)</f>
        <v>0</v>
      </c>
      <c r="I22">
        <f t="shared" si="1"/>
        <v>0</v>
      </c>
      <c r="J22">
        <f t="shared" si="1"/>
        <v>0</v>
      </c>
      <c r="K22">
        <f t="shared" si="1"/>
        <v>0</v>
      </c>
      <c r="L22">
        <f t="shared" si="1"/>
        <v>0</v>
      </c>
      <c r="M22">
        <f t="shared" si="1"/>
        <v>0</v>
      </c>
      <c r="N22" s="5">
        <f t="shared" si="2"/>
        <v>0</v>
      </c>
    </row>
    <row r="23" spans="1:14" x14ac:dyDescent="0.25">
      <c r="A23" s="9" t="s">
        <v>81</v>
      </c>
      <c r="B23" s="5">
        <f>IFERROR(VLOOKUP($A23,FL_RP_POP_10cm!$A$2:$B$145,2,FALSE),0)</f>
        <v>0</v>
      </c>
      <c r="C23" s="5">
        <f>IFERROR(VLOOKUP(A23,FL_RP_POP_10cm!$D$2:$E$145,2,FALSE),0)</f>
        <v>0</v>
      </c>
      <c r="D23" s="5">
        <f>IFERROR(VLOOKUP(A23,FL_RP_POP_10cm!$G$2:$H$145,2,FALSE),0)</f>
        <v>0</v>
      </c>
      <c r="E23" s="5">
        <f>IFERROR(VLOOKUP(A23,FL_RP_POP_10cm!$J$2:$K$145,2,FALSE),0)</f>
        <v>0</v>
      </c>
      <c r="F23" s="5">
        <f>IFERROR(VLOOKUP(A23,FL_RP_POP_10cm!$M$2:$N$145,2,FALSE),0)</f>
        <v>0</v>
      </c>
      <c r="G23" s="5">
        <f>IFERROR(VLOOKUP(A23,FL_RP_POP_10cm!$P$2:$Q$145,2,FALSE),0)</f>
        <v>0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1"/>
        <v>0</v>
      </c>
      <c r="M23">
        <f t="shared" si="1"/>
        <v>0</v>
      </c>
      <c r="N23" s="5">
        <f t="shared" si="2"/>
        <v>0</v>
      </c>
    </row>
    <row r="24" spans="1:14" x14ac:dyDescent="0.25">
      <c r="A24" s="9" t="s">
        <v>14</v>
      </c>
      <c r="B24" s="5">
        <f>IFERROR(VLOOKUP($A24,FL_RP_POP_10cm!$A$2:$B$145,2,FALSE),0)</f>
        <v>0</v>
      </c>
      <c r="C24" s="5">
        <f>IFERROR(VLOOKUP(A24,FL_RP_POP_10cm!$D$2:$E$145,2,FALSE),0)</f>
        <v>0</v>
      </c>
      <c r="D24" s="5">
        <f>IFERROR(VLOOKUP(A24,FL_RP_POP_10cm!$G$2:$H$145,2,FALSE),0)</f>
        <v>0</v>
      </c>
      <c r="E24" s="5">
        <f>IFERROR(VLOOKUP(A24,FL_RP_POP_10cm!$J$2:$K$145,2,FALSE),0)</f>
        <v>0</v>
      </c>
      <c r="F24" s="5">
        <f>IFERROR(VLOOKUP(A24,FL_RP_POP_10cm!$M$2:$N$145,2,FALSE),0)</f>
        <v>0</v>
      </c>
      <c r="G24" s="5">
        <f>IFERROR(VLOOKUP(A24,FL_RP_POP_10cm!$P$2:$Q$145,2,FALSE),0)</f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 s="5">
        <f t="shared" si="2"/>
        <v>0</v>
      </c>
    </row>
    <row r="25" spans="1:14" x14ac:dyDescent="0.25">
      <c r="A25" s="9" t="s">
        <v>82</v>
      </c>
      <c r="B25" s="5">
        <f>IFERROR(VLOOKUP($A25,FL_RP_POP_10cm!$A$2:$B$145,2,FALSE),0)</f>
        <v>0</v>
      </c>
      <c r="C25" s="5">
        <f>IFERROR(VLOOKUP(A25,FL_RP_POP_10cm!$D$2:$E$145,2,FALSE),0)</f>
        <v>0</v>
      </c>
      <c r="D25" s="5">
        <f>IFERROR(VLOOKUP(A25,FL_RP_POP_10cm!$G$2:$H$145,2,FALSE),0)</f>
        <v>0</v>
      </c>
      <c r="E25" s="5">
        <f>IFERROR(VLOOKUP(A25,FL_RP_POP_10cm!$J$2:$K$145,2,FALSE),0)</f>
        <v>0</v>
      </c>
      <c r="F25" s="5">
        <f>IFERROR(VLOOKUP(A25,FL_RP_POP_10cm!$M$2:$N$145,2,FALSE),0)</f>
        <v>0</v>
      </c>
      <c r="G25" s="5">
        <f>IFERROR(VLOOKUP(A25,FL_RP_POP_10cm!$P$2:$Q$145,2,FALSE),0)</f>
        <v>0</v>
      </c>
      <c r="I25">
        <f t="shared" si="1"/>
        <v>0</v>
      </c>
      <c r="J25">
        <f t="shared" si="1"/>
        <v>0</v>
      </c>
      <c r="K25">
        <f t="shared" si="1"/>
        <v>0</v>
      </c>
      <c r="L25">
        <f t="shared" si="1"/>
        <v>0</v>
      </c>
      <c r="M25">
        <f t="shared" si="1"/>
        <v>0</v>
      </c>
      <c r="N25" s="5">
        <f t="shared" si="2"/>
        <v>0</v>
      </c>
    </row>
    <row r="26" spans="1:14" x14ac:dyDescent="0.25">
      <c r="A26" s="9" t="s">
        <v>36</v>
      </c>
      <c r="B26" s="5">
        <f>IFERROR(VLOOKUP($A26,FL_RP_POP_10cm!$A$2:$B$145,2,FALSE),0)</f>
        <v>341</v>
      </c>
      <c r="C26" s="5">
        <f>IFERROR(VLOOKUP(A26,FL_RP_POP_10cm!$D$2:$E$145,2,FALSE),0)</f>
        <v>341</v>
      </c>
      <c r="D26" s="5">
        <f>IFERROR(VLOOKUP(A26,FL_RP_POP_10cm!$G$2:$H$145,2,FALSE),0)</f>
        <v>341</v>
      </c>
      <c r="E26" s="5">
        <f>IFERROR(VLOOKUP(A26,FL_RP_POP_10cm!$J$2:$K$145,2,FALSE),0)</f>
        <v>341</v>
      </c>
      <c r="F26" s="5">
        <f>IFERROR(VLOOKUP(A26,FL_RP_POP_10cm!$M$2:$N$145,2,FALSE),0)</f>
        <v>341</v>
      </c>
      <c r="G26" s="5">
        <f>IFERROR(VLOOKUP(A26,FL_RP_POP_10cm!$P$2:$Q$145,2,FALSE),0)</f>
        <v>341</v>
      </c>
      <c r="I26">
        <f t="shared" si="1"/>
        <v>6.82</v>
      </c>
      <c r="J26">
        <f t="shared" si="1"/>
        <v>3.41</v>
      </c>
      <c r="K26">
        <f t="shared" si="1"/>
        <v>1.7050000000000001</v>
      </c>
      <c r="L26">
        <f t="shared" si="1"/>
        <v>1.0230000000000001</v>
      </c>
      <c r="M26">
        <f t="shared" si="1"/>
        <v>0.34100000000000003</v>
      </c>
      <c r="N26" s="5">
        <f t="shared" si="2"/>
        <v>13.298999999999999</v>
      </c>
    </row>
    <row r="27" spans="1:14" x14ac:dyDescent="0.25">
      <c r="A27" s="9" t="s">
        <v>83</v>
      </c>
      <c r="B27" s="5">
        <f>IFERROR(VLOOKUP($A27,FL_RP_POP_10cm!$A$2:$B$145,2,FALSE),0)</f>
        <v>0</v>
      </c>
      <c r="C27" s="5">
        <f>IFERROR(VLOOKUP(A27,FL_RP_POP_10cm!$D$2:$E$145,2,FALSE),0)</f>
        <v>0</v>
      </c>
      <c r="D27" s="5">
        <f>IFERROR(VLOOKUP(A27,FL_RP_POP_10cm!$G$2:$H$145,2,FALSE),0)</f>
        <v>0</v>
      </c>
      <c r="E27" s="5">
        <f>IFERROR(VLOOKUP(A27,FL_RP_POP_10cm!$J$2:$K$145,2,FALSE),0)</f>
        <v>0</v>
      </c>
      <c r="F27" s="5">
        <f>IFERROR(VLOOKUP(A27,FL_RP_POP_10cm!$M$2:$N$145,2,FALSE),0)</f>
        <v>0</v>
      </c>
      <c r="G27" s="5">
        <f>IFERROR(VLOOKUP(A27,FL_RP_POP_10cm!$P$2:$Q$145,2,FALSE),0)</f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M27">
        <f t="shared" si="1"/>
        <v>0</v>
      </c>
      <c r="N27" s="5">
        <f t="shared" si="2"/>
        <v>0</v>
      </c>
    </row>
    <row r="28" spans="1:14" x14ac:dyDescent="0.25">
      <c r="A28" s="9" t="s">
        <v>84</v>
      </c>
      <c r="B28" s="5">
        <f>IFERROR(VLOOKUP($A28,FL_RP_POP_10cm!$A$2:$B$145,2,FALSE),0)</f>
        <v>0</v>
      </c>
      <c r="C28" s="5">
        <f>IFERROR(VLOOKUP(A28,FL_RP_POP_10cm!$D$2:$E$145,2,FALSE),0)</f>
        <v>0</v>
      </c>
      <c r="D28" s="5">
        <f>IFERROR(VLOOKUP(A28,FL_RP_POP_10cm!$G$2:$H$145,2,FALSE),0)</f>
        <v>0</v>
      </c>
      <c r="E28" s="5">
        <f>IFERROR(VLOOKUP(A28,FL_RP_POP_10cm!$J$2:$K$145,2,FALSE),0)</f>
        <v>0</v>
      </c>
      <c r="F28" s="5">
        <f>IFERROR(VLOOKUP(A28,FL_RP_POP_10cm!$M$2:$N$145,2,FALSE),0)</f>
        <v>0</v>
      </c>
      <c r="G28" s="5">
        <f>IFERROR(VLOOKUP(A28,FL_RP_POP_10cm!$P$2:$Q$145,2,FALSE),0)</f>
        <v>0</v>
      </c>
      <c r="I28">
        <f t="shared" si="1"/>
        <v>0</v>
      </c>
      <c r="J28">
        <f t="shared" si="1"/>
        <v>0</v>
      </c>
      <c r="K28">
        <f t="shared" si="1"/>
        <v>0</v>
      </c>
      <c r="L28">
        <f t="shared" si="1"/>
        <v>0</v>
      </c>
      <c r="M28">
        <f t="shared" si="1"/>
        <v>0</v>
      </c>
      <c r="N28" s="5">
        <f t="shared" si="2"/>
        <v>0</v>
      </c>
    </row>
    <row r="29" spans="1:14" x14ac:dyDescent="0.25">
      <c r="A29" s="9" t="s">
        <v>56</v>
      </c>
      <c r="B29" s="5">
        <f>IFERROR(VLOOKUP($A29,FL_RP_POP_10cm!$A$2:$B$145,2,FALSE),0)</f>
        <v>0</v>
      </c>
      <c r="C29" s="5">
        <f>IFERROR(VLOOKUP(A29,FL_RP_POP_10cm!$D$2:$E$145,2,FALSE),0)</f>
        <v>0</v>
      </c>
      <c r="D29" s="5">
        <f>IFERROR(VLOOKUP(A29,FL_RP_POP_10cm!$G$2:$H$145,2,FALSE),0)</f>
        <v>0</v>
      </c>
      <c r="E29" s="5">
        <f>IFERROR(VLOOKUP(A29,FL_RP_POP_10cm!$J$2:$K$145,2,FALSE),0)</f>
        <v>0</v>
      </c>
      <c r="F29" s="5">
        <f>IFERROR(VLOOKUP(A29,FL_RP_POP_10cm!$M$2:$N$145,2,FALSE),0)</f>
        <v>0</v>
      </c>
      <c r="G29" s="5">
        <f>IFERROR(VLOOKUP(A29,FL_RP_POP_10cm!$P$2:$Q$145,2,FALSE),0)</f>
        <v>0</v>
      </c>
      <c r="I29">
        <f t="shared" si="1"/>
        <v>0</v>
      </c>
      <c r="J29">
        <f t="shared" si="1"/>
        <v>0</v>
      </c>
      <c r="K29">
        <f t="shared" si="1"/>
        <v>0</v>
      </c>
      <c r="L29">
        <f t="shared" si="1"/>
        <v>0</v>
      </c>
      <c r="M29">
        <f t="shared" si="1"/>
        <v>0</v>
      </c>
      <c r="N29" s="5">
        <f t="shared" si="2"/>
        <v>0</v>
      </c>
    </row>
    <row r="30" spans="1:14" x14ac:dyDescent="0.25">
      <c r="A30" s="9" t="s">
        <v>55</v>
      </c>
      <c r="B30" s="5">
        <f>IFERROR(VLOOKUP($A30,FL_RP_POP_10cm!$A$2:$B$145,2,FALSE),0)</f>
        <v>0</v>
      </c>
      <c r="C30" s="5">
        <f>IFERROR(VLOOKUP(A30,FL_RP_POP_10cm!$D$2:$E$145,2,FALSE),0)</f>
        <v>0</v>
      </c>
      <c r="D30" s="5">
        <f>IFERROR(VLOOKUP(A30,FL_RP_POP_10cm!$G$2:$H$145,2,FALSE),0)</f>
        <v>0</v>
      </c>
      <c r="E30" s="5">
        <f>IFERROR(VLOOKUP(A30,FL_RP_POP_10cm!$J$2:$K$145,2,FALSE),0)</f>
        <v>0</v>
      </c>
      <c r="F30" s="5">
        <f>IFERROR(VLOOKUP(A30,FL_RP_POP_10cm!$M$2:$N$145,2,FALSE),0)</f>
        <v>0</v>
      </c>
      <c r="G30" s="5">
        <f>IFERROR(VLOOKUP(A30,FL_RP_POP_10cm!$P$2:$Q$145,2,FALSE),0)</f>
        <v>0</v>
      </c>
      <c r="I30">
        <f t="shared" si="1"/>
        <v>0</v>
      </c>
      <c r="J30">
        <f t="shared" si="1"/>
        <v>0</v>
      </c>
      <c r="K30">
        <f t="shared" si="1"/>
        <v>0</v>
      </c>
      <c r="L30">
        <f t="shared" si="1"/>
        <v>0</v>
      </c>
      <c r="M30">
        <f t="shared" si="1"/>
        <v>0</v>
      </c>
      <c r="N30" s="5">
        <f t="shared" si="2"/>
        <v>0</v>
      </c>
    </row>
    <row r="31" spans="1:14" x14ac:dyDescent="0.25">
      <c r="A31" s="9" t="s">
        <v>48</v>
      </c>
      <c r="B31" s="5">
        <f>IFERROR(VLOOKUP($A31,FL_RP_POP_10cm!$A$2:$B$145,2,FALSE),0)</f>
        <v>957</v>
      </c>
      <c r="C31" s="5">
        <f>IFERROR(VLOOKUP(A31,FL_RP_POP_10cm!$D$2:$E$145,2,FALSE),0)</f>
        <v>957</v>
      </c>
      <c r="D31" s="5">
        <f>IFERROR(VLOOKUP(A31,FL_RP_POP_10cm!$G$2:$H$145,2,FALSE),0)</f>
        <v>957</v>
      </c>
      <c r="E31" s="5">
        <f>IFERROR(VLOOKUP(A31,FL_RP_POP_10cm!$J$2:$K$145,2,FALSE),0)</f>
        <v>957</v>
      </c>
      <c r="F31" s="5">
        <f>IFERROR(VLOOKUP(A31,FL_RP_POP_10cm!$M$2:$N$145,2,FALSE),0)</f>
        <v>957</v>
      </c>
      <c r="G31" s="5">
        <f>IFERROR(VLOOKUP(A31,FL_RP_POP_10cm!$P$2:$Q$145,2,FALSE),0)</f>
        <v>957</v>
      </c>
      <c r="I31">
        <f t="shared" si="1"/>
        <v>19.14</v>
      </c>
      <c r="J31">
        <f t="shared" si="1"/>
        <v>9.57</v>
      </c>
      <c r="K31">
        <f t="shared" si="1"/>
        <v>4.7850000000000001</v>
      </c>
      <c r="L31">
        <f t="shared" si="1"/>
        <v>2.871</v>
      </c>
      <c r="M31">
        <f t="shared" si="1"/>
        <v>0.95700000000000007</v>
      </c>
      <c r="N31" s="5">
        <f t="shared" si="2"/>
        <v>37.323000000000008</v>
      </c>
    </row>
    <row r="32" spans="1:14" x14ac:dyDescent="0.25">
      <c r="A32" s="9" t="s">
        <v>85</v>
      </c>
      <c r="B32" s="5">
        <f>IFERROR(VLOOKUP($A32,FL_RP_POP_10cm!$A$2:$B$145,2,FALSE),0)</f>
        <v>0</v>
      </c>
      <c r="C32" s="5">
        <f>IFERROR(VLOOKUP(A32,FL_RP_POP_10cm!$D$2:$E$145,2,FALSE),0)</f>
        <v>0</v>
      </c>
      <c r="D32" s="5">
        <f>IFERROR(VLOOKUP(A32,FL_RP_POP_10cm!$G$2:$H$145,2,FALSE),0)</f>
        <v>0</v>
      </c>
      <c r="E32" s="5">
        <f>IFERROR(VLOOKUP(A32,FL_RP_POP_10cm!$J$2:$K$145,2,FALSE),0)</f>
        <v>0</v>
      </c>
      <c r="F32" s="5">
        <f>IFERROR(VLOOKUP(A32,FL_RP_POP_10cm!$M$2:$N$145,2,FALSE),0)</f>
        <v>0</v>
      </c>
      <c r="G32" s="5">
        <f>IFERROR(VLOOKUP(A32,FL_RP_POP_10cm!$P$2:$Q$145,2,FALSE),0)</f>
        <v>0</v>
      </c>
      <c r="I32">
        <f t="shared" si="1"/>
        <v>0</v>
      </c>
      <c r="J32">
        <f t="shared" si="1"/>
        <v>0</v>
      </c>
      <c r="K32">
        <f t="shared" si="1"/>
        <v>0</v>
      </c>
      <c r="L32">
        <f t="shared" si="1"/>
        <v>0</v>
      </c>
      <c r="M32">
        <f t="shared" si="1"/>
        <v>0</v>
      </c>
      <c r="N32" s="5">
        <f t="shared" si="2"/>
        <v>0</v>
      </c>
    </row>
    <row r="33" spans="1:14" x14ac:dyDescent="0.25">
      <c r="A33" s="9" t="s">
        <v>86</v>
      </c>
      <c r="B33" s="5">
        <f>IFERROR(VLOOKUP($A33,FL_RP_POP_10cm!$A$2:$B$145,2,FALSE),0)</f>
        <v>0</v>
      </c>
      <c r="C33" s="5">
        <f>IFERROR(VLOOKUP(A33,FL_RP_POP_10cm!$D$2:$E$145,2,FALSE),0)</f>
        <v>0</v>
      </c>
      <c r="D33" s="5">
        <f>IFERROR(VLOOKUP(A33,FL_RP_POP_10cm!$G$2:$H$145,2,FALSE),0)</f>
        <v>0</v>
      </c>
      <c r="E33" s="5">
        <f>IFERROR(VLOOKUP(A33,FL_RP_POP_10cm!$J$2:$K$145,2,FALSE),0)</f>
        <v>0</v>
      </c>
      <c r="F33" s="5">
        <f>IFERROR(VLOOKUP(A33,FL_RP_POP_10cm!$M$2:$N$145,2,FALSE),0)</f>
        <v>0</v>
      </c>
      <c r="G33" s="5">
        <f>IFERROR(VLOOKUP(A33,FL_RP_POP_10cm!$P$2:$Q$145,2,FALSE),0)</f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  <c r="M33">
        <f t="shared" si="1"/>
        <v>0</v>
      </c>
      <c r="N33" s="5">
        <f t="shared" si="2"/>
        <v>0</v>
      </c>
    </row>
    <row r="34" spans="1:14" x14ac:dyDescent="0.25">
      <c r="A34" s="9" t="s">
        <v>46</v>
      </c>
      <c r="B34" s="5">
        <f>IFERROR(VLOOKUP($A34,FL_RP_POP_10cm!$A$2:$B$145,2,FALSE),0)</f>
        <v>1624</v>
      </c>
      <c r="C34" s="5">
        <f>IFERROR(VLOOKUP(A34,FL_RP_POP_10cm!$D$2:$E$145,2,FALSE),0)</f>
        <v>1624</v>
      </c>
      <c r="D34" s="5">
        <f>IFERROR(VLOOKUP(A34,FL_RP_POP_10cm!$G$2:$H$145,2,FALSE),0)</f>
        <v>1624</v>
      </c>
      <c r="E34" s="5">
        <f>IFERROR(VLOOKUP(A34,FL_RP_POP_10cm!$J$2:$K$145,2,FALSE),0)</f>
        <v>1624</v>
      </c>
      <c r="F34" s="5">
        <f>IFERROR(VLOOKUP(A34,FL_RP_POP_10cm!$M$2:$N$145,2,FALSE),0)</f>
        <v>1624</v>
      </c>
      <c r="G34" s="5">
        <f>IFERROR(VLOOKUP(A34,FL_RP_POP_10cm!$P$2:$Q$145,2,FALSE),0)</f>
        <v>1624</v>
      </c>
      <c r="I34">
        <f t="shared" si="1"/>
        <v>32.480000000000004</v>
      </c>
      <c r="J34">
        <f t="shared" si="1"/>
        <v>16.240000000000002</v>
      </c>
      <c r="K34">
        <f t="shared" si="1"/>
        <v>8.120000000000001</v>
      </c>
      <c r="L34">
        <f t="shared" si="1"/>
        <v>4.8719999999999999</v>
      </c>
      <c r="M34">
        <f t="shared" si="1"/>
        <v>1.6240000000000001</v>
      </c>
      <c r="N34" s="5">
        <f t="shared" si="2"/>
        <v>63.336000000000006</v>
      </c>
    </row>
    <row r="35" spans="1:14" x14ac:dyDescent="0.25">
      <c r="A35" s="9" t="s">
        <v>87</v>
      </c>
      <c r="B35" s="5">
        <f>IFERROR(VLOOKUP($A35,FL_RP_POP_10cm!$A$2:$B$145,2,FALSE),0)</f>
        <v>0</v>
      </c>
      <c r="C35" s="5">
        <f>IFERROR(VLOOKUP(A35,FL_RP_POP_10cm!$D$2:$E$145,2,FALSE),0)</f>
        <v>0</v>
      </c>
      <c r="D35" s="5">
        <f>IFERROR(VLOOKUP(A35,FL_RP_POP_10cm!$G$2:$H$145,2,FALSE),0)</f>
        <v>0</v>
      </c>
      <c r="E35" s="5">
        <f>IFERROR(VLOOKUP(A35,FL_RP_POP_10cm!$J$2:$K$145,2,FALSE),0)</f>
        <v>0</v>
      </c>
      <c r="F35" s="5">
        <f>IFERROR(VLOOKUP(A35,FL_RP_POP_10cm!$M$2:$N$145,2,FALSE),0)</f>
        <v>0</v>
      </c>
      <c r="G35" s="5">
        <f>IFERROR(VLOOKUP(A35,FL_RP_POP_10cm!$P$2:$Q$145,2,FALSE),0)</f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  <c r="N35" s="5">
        <f t="shared" si="2"/>
        <v>0</v>
      </c>
    </row>
    <row r="36" spans="1:14" x14ac:dyDescent="0.25">
      <c r="A36" s="9" t="s">
        <v>47</v>
      </c>
      <c r="B36" s="5">
        <f>IFERROR(VLOOKUP($A36,FL_RP_POP_10cm!$A$2:$B$145,2,FALSE),0)</f>
        <v>1178</v>
      </c>
      <c r="C36" s="5">
        <f>IFERROR(VLOOKUP(A36,FL_RP_POP_10cm!$D$2:$E$145,2,FALSE),0)</f>
        <v>1178</v>
      </c>
      <c r="D36" s="5">
        <f>IFERROR(VLOOKUP(A36,FL_RP_POP_10cm!$G$2:$H$145,2,FALSE),0)</f>
        <v>1178</v>
      </c>
      <c r="E36" s="5">
        <f>IFERROR(VLOOKUP(A36,FL_RP_POP_10cm!$J$2:$K$145,2,FALSE),0)</f>
        <v>1178</v>
      </c>
      <c r="F36" s="5">
        <f>IFERROR(VLOOKUP(A36,FL_RP_POP_10cm!$M$2:$N$145,2,FALSE),0)</f>
        <v>1178</v>
      </c>
      <c r="G36" s="5">
        <f>IFERROR(VLOOKUP(A36,FL_RP_POP_10cm!$P$2:$Q$145,2,FALSE),0)</f>
        <v>1178</v>
      </c>
      <c r="I36">
        <f t="shared" si="1"/>
        <v>23.56</v>
      </c>
      <c r="J36">
        <f t="shared" si="1"/>
        <v>11.78</v>
      </c>
      <c r="K36">
        <f t="shared" si="1"/>
        <v>5.89</v>
      </c>
      <c r="L36">
        <f t="shared" si="1"/>
        <v>3.5340000000000003</v>
      </c>
      <c r="M36">
        <f t="shared" si="1"/>
        <v>1.1779999999999999</v>
      </c>
      <c r="N36" s="5">
        <f t="shared" si="2"/>
        <v>45.941999999999993</v>
      </c>
    </row>
    <row r="37" spans="1:14" x14ac:dyDescent="0.25">
      <c r="A37" s="9" t="s">
        <v>18</v>
      </c>
      <c r="B37" s="5">
        <f>IFERROR(VLOOKUP($A37,FL_RP_POP_10cm!$A$2:$B$145,2,FALSE),0)</f>
        <v>23949</v>
      </c>
      <c r="C37" s="5">
        <f>IFERROR(VLOOKUP(A37,FL_RP_POP_10cm!$D$2:$E$145,2,FALSE),0)</f>
        <v>23949</v>
      </c>
      <c r="D37" s="5">
        <f>IFERROR(VLOOKUP(A37,FL_RP_POP_10cm!$G$2:$H$145,2,FALSE),0)</f>
        <v>23949</v>
      </c>
      <c r="E37" s="5">
        <f>IFERROR(VLOOKUP(A37,FL_RP_POP_10cm!$J$2:$K$145,2,FALSE),0)</f>
        <v>23949</v>
      </c>
      <c r="F37" s="5">
        <f>IFERROR(VLOOKUP(A37,FL_RP_POP_10cm!$M$2:$N$145,2,FALSE),0)</f>
        <v>23949</v>
      </c>
      <c r="G37" s="5">
        <f>IFERROR(VLOOKUP(A37,FL_RP_POP_10cm!$P$2:$Q$145,2,FALSE),0)</f>
        <v>23949</v>
      </c>
      <c r="I37">
        <f t="shared" si="1"/>
        <v>478.98</v>
      </c>
      <c r="J37">
        <f t="shared" si="1"/>
        <v>239.49</v>
      </c>
      <c r="K37">
        <f t="shared" si="1"/>
        <v>119.745</v>
      </c>
      <c r="L37">
        <f t="shared" si="1"/>
        <v>71.847000000000008</v>
      </c>
      <c r="M37">
        <f t="shared" si="1"/>
        <v>23.949000000000002</v>
      </c>
      <c r="N37" s="5">
        <f t="shared" si="2"/>
        <v>934.01099999999997</v>
      </c>
    </row>
    <row r="38" spans="1:14" x14ac:dyDescent="0.25">
      <c r="A38" s="9" t="s">
        <v>88</v>
      </c>
      <c r="B38" s="5">
        <f>IFERROR(VLOOKUP($A38,FL_RP_POP_10cm!$A$2:$B$145,2,FALSE),0)</f>
        <v>0</v>
      </c>
      <c r="C38" s="5">
        <f>IFERROR(VLOOKUP(A38,FL_RP_POP_10cm!$D$2:$E$145,2,FALSE),0)</f>
        <v>0</v>
      </c>
      <c r="D38" s="5">
        <f>IFERROR(VLOOKUP(A38,FL_RP_POP_10cm!$G$2:$H$145,2,FALSE),0)</f>
        <v>0</v>
      </c>
      <c r="E38" s="5">
        <f>IFERROR(VLOOKUP(A38,FL_RP_POP_10cm!$J$2:$K$145,2,FALSE),0)</f>
        <v>0</v>
      </c>
      <c r="F38" s="5">
        <f>IFERROR(VLOOKUP(A38,FL_RP_POP_10cm!$M$2:$N$145,2,FALSE),0)</f>
        <v>0</v>
      </c>
      <c r="G38" s="5">
        <f>IFERROR(VLOOKUP(A38,FL_RP_POP_10cm!$P$2:$Q$145,2,FALSE),0)</f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 s="5">
        <f t="shared" si="2"/>
        <v>0</v>
      </c>
    </row>
    <row r="39" spans="1:14" x14ac:dyDescent="0.25">
      <c r="A39" s="9" t="s">
        <v>89</v>
      </c>
      <c r="B39" s="5">
        <f>IFERROR(VLOOKUP($A39,FL_RP_POP_10cm!$A$2:$B$145,2,FALSE),0)</f>
        <v>0</v>
      </c>
      <c r="C39" s="5">
        <f>IFERROR(VLOOKUP(A39,FL_RP_POP_10cm!$D$2:$E$145,2,FALSE),0)</f>
        <v>0</v>
      </c>
      <c r="D39" s="5">
        <f>IFERROR(VLOOKUP(A39,FL_RP_POP_10cm!$G$2:$H$145,2,FALSE),0)</f>
        <v>0</v>
      </c>
      <c r="E39" s="5">
        <f>IFERROR(VLOOKUP(A39,FL_RP_POP_10cm!$J$2:$K$145,2,FALSE),0)</f>
        <v>0</v>
      </c>
      <c r="F39" s="5">
        <f>IFERROR(VLOOKUP(A39,FL_RP_POP_10cm!$M$2:$N$145,2,FALSE),0)</f>
        <v>0</v>
      </c>
      <c r="G39" s="5">
        <f>IFERROR(VLOOKUP(A39,FL_RP_POP_10cm!$P$2:$Q$145,2,FALSE),0)</f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  <c r="N39" s="5">
        <f t="shared" si="2"/>
        <v>0</v>
      </c>
    </row>
    <row r="40" spans="1:14" x14ac:dyDescent="0.25">
      <c r="A40" s="9" t="s">
        <v>22</v>
      </c>
      <c r="B40" s="5">
        <f>IFERROR(VLOOKUP($A40,FL_RP_POP_10cm!$A$2:$B$145,2,FALSE),0)</f>
        <v>2670</v>
      </c>
      <c r="C40" s="5">
        <f>IFERROR(VLOOKUP(A40,FL_RP_POP_10cm!$D$2:$E$145,2,FALSE),0)</f>
        <v>2670</v>
      </c>
      <c r="D40" s="5">
        <f>IFERROR(VLOOKUP(A40,FL_RP_POP_10cm!$G$2:$H$145,2,FALSE),0)</f>
        <v>2670</v>
      </c>
      <c r="E40" s="5">
        <f>IFERROR(VLOOKUP(A40,FL_RP_POP_10cm!$J$2:$K$145,2,FALSE),0)</f>
        <v>2670</v>
      </c>
      <c r="F40" s="5">
        <f>IFERROR(VLOOKUP(A40,FL_RP_POP_10cm!$M$2:$N$145,2,FALSE),0)</f>
        <v>2670</v>
      </c>
      <c r="G40" s="5">
        <f>IFERROR(VLOOKUP(A40,FL_RP_POP_10cm!$P$2:$Q$145,2,FALSE),0)</f>
        <v>2670</v>
      </c>
      <c r="I40">
        <f t="shared" si="1"/>
        <v>53.4</v>
      </c>
      <c r="J40">
        <f t="shared" si="1"/>
        <v>26.7</v>
      </c>
      <c r="K40">
        <f t="shared" si="1"/>
        <v>13.35</v>
      </c>
      <c r="L40">
        <f t="shared" si="1"/>
        <v>8.01</v>
      </c>
      <c r="M40">
        <f t="shared" si="1"/>
        <v>2.67</v>
      </c>
      <c r="N40" s="5">
        <f t="shared" si="2"/>
        <v>104.13</v>
      </c>
    </row>
    <row r="41" spans="1:14" x14ac:dyDescent="0.25">
      <c r="A41" s="9" t="s">
        <v>20</v>
      </c>
      <c r="B41" s="5">
        <f>IFERROR(VLOOKUP($A41,FL_RP_POP_10cm!$A$2:$B$145,2,FALSE),0)</f>
        <v>0</v>
      </c>
      <c r="C41" s="5">
        <f>IFERROR(VLOOKUP(A41,FL_RP_POP_10cm!$D$2:$E$145,2,FALSE),0)</f>
        <v>0</v>
      </c>
      <c r="D41" s="5">
        <f>IFERROR(VLOOKUP(A41,FL_RP_POP_10cm!$G$2:$H$145,2,FALSE),0)</f>
        <v>0</v>
      </c>
      <c r="E41" s="5">
        <f>IFERROR(VLOOKUP(A41,FL_RP_POP_10cm!$J$2:$K$145,2,FALSE),0)</f>
        <v>0</v>
      </c>
      <c r="F41" s="5">
        <f>IFERROR(VLOOKUP(A41,FL_RP_POP_10cm!$M$2:$N$145,2,FALSE),0)</f>
        <v>0</v>
      </c>
      <c r="G41" s="5">
        <f>IFERROR(VLOOKUP(A41,FL_RP_POP_10cm!$P$2:$Q$145,2,FALSE),0)</f>
        <v>0</v>
      </c>
      <c r="I41">
        <f t="shared" si="1"/>
        <v>0</v>
      </c>
      <c r="J41">
        <f t="shared" si="1"/>
        <v>0</v>
      </c>
      <c r="K41">
        <f t="shared" si="1"/>
        <v>0</v>
      </c>
      <c r="L41">
        <f t="shared" si="1"/>
        <v>0</v>
      </c>
      <c r="M41">
        <f t="shared" si="1"/>
        <v>0</v>
      </c>
      <c r="N41" s="5">
        <f t="shared" si="2"/>
        <v>0</v>
      </c>
    </row>
    <row r="42" spans="1:14" x14ac:dyDescent="0.25">
      <c r="A42" s="9" t="s">
        <v>23</v>
      </c>
      <c r="B42" s="5">
        <f>IFERROR(VLOOKUP($A42,FL_RP_POP_10cm!$A$2:$B$145,2,FALSE),0)</f>
        <v>226</v>
      </c>
      <c r="C42" s="5">
        <f>IFERROR(VLOOKUP(A42,FL_RP_POP_10cm!$D$2:$E$145,2,FALSE),0)</f>
        <v>226</v>
      </c>
      <c r="D42" s="5">
        <f>IFERROR(VLOOKUP(A42,FL_RP_POP_10cm!$G$2:$H$145,2,FALSE),0)</f>
        <v>226</v>
      </c>
      <c r="E42" s="5">
        <f>IFERROR(VLOOKUP(A42,FL_RP_POP_10cm!$J$2:$K$145,2,FALSE),0)</f>
        <v>226</v>
      </c>
      <c r="F42" s="5">
        <f>IFERROR(VLOOKUP(A42,FL_RP_POP_10cm!$M$2:$N$145,2,FALSE),0)</f>
        <v>226</v>
      </c>
      <c r="G42" s="5">
        <f>IFERROR(VLOOKUP(A42,FL_RP_POP_10cm!$P$2:$Q$145,2,FALSE),0)</f>
        <v>226</v>
      </c>
      <c r="I42">
        <f t="shared" si="1"/>
        <v>4.5200000000000005</v>
      </c>
      <c r="J42">
        <f t="shared" si="1"/>
        <v>2.2600000000000002</v>
      </c>
      <c r="K42">
        <f t="shared" si="1"/>
        <v>1.1300000000000001</v>
      </c>
      <c r="L42">
        <f t="shared" si="1"/>
        <v>0.67800000000000005</v>
      </c>
      <c r="M42">
        <f t="shared" si="1"/>
        <v>0.22600000000000001</v>
      </c>
      <c r="N42" s="5">
        <f t="shared" si="2"/>
        <v>8.8140000000000018</v>
      </c>
    </row>
    <row r="43" spans="1:14" x14ac:dyDescent="0.25">
      <c r="A43" s="9" t="s">
        <v>90</v>
      </c>
      <c r="B43" s="5">
        <f>IFERROR(VLOOKUP($A43,FL_RP_POP_10cm!$A$2:$B$145,2,FALSE),0)</f>
        <v>0</v>
      </c>
      <c r="C43" s="5">
        <f>IFERROR(VLOOKUP(A43,FL_RP_POP_10cm!$D$2:$E$145,2,FALSE),0)</f>
        <v>0</v>
      </c>
      <c r="D43" s="5">
        <f>IFERROR(VLOOKUP(A43,FL_RP_POP_10cm!$G$2:$H$145,2,FALSE),0)</f>
        <v>0</v>
      </c>
      <c r="E43" s="5">
        <f>IFERROR(VLOOKUP(A43,FL_RP_POP_10cm!$J$2:$K$145,2,FALSE),0)</f>
        <v>0</v>
      </c>
      <c r="F43" s="5">
        <f>IFERROR(VLOOKUP(A43,FL_RP_POP_10cm!$M$2:$N$145,2,FALSE),0)</f>
        <v>0</v>
      </c>
      <c r="G43" s="5">
        <f>IFERROR(VLOOKUP(A43,FL_RP_POP_10cm!$P$2:$Q$145,2,FALSE),0)</f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 s="5">
        <f t="shared" si="2"/>
        <v>0</v>
      </c>
    </row>
    <row r="44" spans="1:14" x14ac:dyDescent="0.25">
      <c r="A44" s="9" t="s">
        <v>91</v>
      </c>
      <c r="B44" s="5">
        <f>IFERROR(VLOOKUP($A44,FL_RP_POP_10cm!$A$2:$B$145,2,FALSE),0)</f>
        <v>0</v>
      </c>
      <c r="C44" s="5">
        <f>IFERROR(VLOOKUP(A44,FL_RP_POP_10cm!$D$2:$E$145,2,FALSE),0)</f>
        <v>0</v>
      </c>
      <c r="D44" s="5">
        <f>IFERROR(VLOOKUP(A44,FL_RP_POP_10cm!$G$2:$H$145,2,FALSE),0)</f>
        <v>0</v>
      </c>
      <c r="E44" s="5">
        <f>IFERROR(VLOOKUP(A44,FL_RP_POP_10cm!$J$2:$K$145,2,FALSE),0)</f>
        <v>0</v>
      </c>
      <c r="F44" s="5">
        <f>IFERROR(VLOOKUP(A44,FL_RP_POP_10cm!$M$2:$N$145,2,FALSE),0)</f>
        <v>0</v>
      </c>
      <c r="G44" s="5">
        <f>IFERROR(VLOOKUP(A44,FL_RP_POP_10cm!$P$2:$Q$145,2,FALSE),0)</f>
        <v>0</v>
      </c>
      <c r="I44">
        <f t="shared" si="1"/>
        <v>0</v>
      </c>
      <c r="J44">
        <f t="shared" si="1"/>
        <v>0</v>
      </c>
      <c r="K44">
        <f t="shared" si="1"/>
        <v>0</v>
      </c>
      <c r="L44">
        <f t="shared" si="1"/>
        <v>0</v>
      </c>
      <c r="M44">
        <f t="shared" si="1"/>
        <v>0</v>
      </c>
      <c r="N44" s="5">
        <f t="shared" si="2"/>
        <v>0</v>
      </c>
    </row>
    <row r="45" spans="1:14" x14ac:dyDescent="0.25">
      <c r="A45" s="9" t="s">
        <v>29</v>
      </c>
      <c r="B45" s="5">
        <f>IFERROR(VLOOKUP($A45,FL_RP_POP_10cm!$A$2:$B$145,2,FALSE),0)</f>
        <v>9287</v>
      </c>
      <c r="C45" s="5">
        <f>IFERROR(VLOOKUP(A45,FL_RP_POP_10cm!$D$2:$E$145,2,FALSE),0)</f>
        <v>9287</v>
      </c>
      <c r="D45" s="5">
        <f>IFERROR(VLOOKUP(A45,FL_RP_POP_10cm!$G$2:$H$145,2,FALSE),0)</f>
        <v>9287</v>
      </c>
      <c r="E45" s="5">
        <f>IFERROR(VLOOKUP(A45,FL_RP_POP_10cm!$J$2:$K$145,2,FALSE),0)</f>
        <v>9287</v>
      </c>
      <c r="F45" s="5">
        <f>IFERROR(VLOOKUP(A45,FL_RP_POP_10cm!$M$2:$N$145,2,FALSE),0)</f>
        <v>9287</v>
      </c>
      <c r="G45" s="5">
        <f>IFERROR(VLOOKUP(A45,FL_RP_POP_10cm!$P$2:$Q$145,2,FALSE),0)</f>
        <v>9287</v>
      </c>
      <c r="I45">
        <f t="shared" si="1"/>
        <v>185.74</v>
      </c>
      <c r="J45">
        <f t="shared" si="1"/>
        <v>92.87</v>
      </c>
      <c r="K45">
        <f t="shared" si="1"/>
        <v>46.435000000000002</v>
      </c>
      <c r="L45">
        <f t="shared" si="1"/>
        <v>27.861000000000001</v>
      </c>
      <c r="M45">
        <f t="shared" si="1"/>
        <v>9.2870000000000008</v>
      </c>
      <c r="N45" s="5">
        <f t="shared" si="2"/>
        <v>362.19299999999998</v>
      </c>
    </row>
    <row r="46" spans="1:14" x14ac:dyDescent="0.25">
      <c r="A46" s="9" t="s">
        <v>19</v>
      </c>
      <c r="B46" s="5">
        <f>IFERROR(VLOOKUP($A46,FL_RP_POP_10cm!$A$2:$B$145,2,FALSE),0)</f>
        <v>0</v>
      </c>
      <c r="C46" s="5">
        <f>IFERROR(VLOOKUP(A46,FL_RP_POP_10cm!$D$2:$E$145,2,FALSE),0)</f>
        <v>0</v>
      </c>
      <c r="D46" s="5">
        <f>IFERROR(VLOOKUP(A46,FL_RP_POP_10cm!$G$2:$H$145,2,FALSE),0)</f>
        <v>0</v>
      </c>
      <c r="E46" s="5">
        <f>IFERROR(VLOOKUP(A46,FL_RP_POP_10cm!$J$2:$K$145,2,FALSE),0)</f>
        <v>0</v>
      </c>
      <c r="F46" s="5">
        <f>IFERROR(VLOOKUP(A46,FL_RP_POP_10cm!$M$2:$N$145,2,FALSE),0)</f>
        <v>0</v>
      </c>
      <c r="G46" s="5">
        <f>IFERROR(VLOOKUP(A46,FL_RP_POP_10cm!$P$2:$Q$145,2,FALSE),0)</f>
        <v>0</v>
      </c>
      <c r="I46">
        <f t="shared" si="1"/>
        <v>0</v>
      </c>
      <c r="J46">
        <f t="shared" si="1"/>
        <v>0</v>
      </c>
      <c r="K46">
        <f t="shared" si="1"/>
        <v>0</v>
      </c>
      <c r="L46">
        <f t="shared" si="1"/>
        <v>0</v>
      </c>
      <c r="M46">
        <f t="shared" si="1"/>
        <v>0</v>
      </c>
      <c r="N46" s="5">
        <f t="shared" si="2"/>
        <v>0</v>
      </c>
    </row>
    <row r="47" spans="1:14" x14ac:dyDescent="0.25">
      <c r="A47" s="9" t="s">
        <v>92</v>
      </c>
      <c r="B47" s="5">
        <f>IFERROR(VLOOKUP($A47,FL_RP_POP_10cm!$A$2:$B$145,2,FALSE),0)</f>
        <v>0</v>
      </c>
      <c r="C47" s="5">
        <f>IFERROR(VLOOKUP(A47,FL_RP_POP_10cm!$D$2:$E$145,2,FALSE),0)</f>
        <v>0</v>
      </c>
      <c r="D47" s="5">
        <f>IFERROR(VLOOKUP(A47,FL_RP_POP_10cm!$G$2:$H$145,2,FALSE),0)</f>
        <v>0</v>
      </c>
      <c r="E47" s="5">
        <f>IFERROR(VLOOKUP(A47,FL_RP_POP_10cm!$J$2:$K$145,2,FALSE),0)</f>
        <v>0</v>
      </c>
      <c r="F47" s="5">
        <f>IFERROR(VLOOKUP(A47,FL_RP_POP_10cm!$M$2:$N$145,2,FALSE),0)</f>
        <v>0</v>
      </c>
      <c r="G47" s="5">
        <f>IFERROR(VLOOKUP(A47,FL_RP_POP_10cm!$P$2:$Q$145,2,FALSE),0)</f>
        <v>0</v>
      </c>
      <c r="I47">
        <f t="shared" si="1"/>
        <v>0</v>
      </c>
      <c r="J47">
        <f t="shared" si="1"/>
        <v>0</v>
      </c>
      <c r="K47">
        <f t="shared" si="1"/>
        <v>0</v>
      </c>
      <c r="L47">
        <f t="shared" si="1"/>
        <v>0</v>
      </c>
      <c r="M47">
        <f t="shared" si="1"/>
        <v>0</v>
      </c>
      <c r="N47" s="5">
        <f t="shared" si="2"/>
        <v>0</v>
      </c>
    </row>
    <row r="48" spans="1:14" x14ac:dyDescent="0.25">
      <c r="A48" s="9" t="s">
        <v>32</v>
      </c>
      <c r="B48" s="5">
        <f>IFERROR(VLOOKUP($A48,FL_RP_POP_10cm!$A$2:$B$145,2,FALSE),0)</f>
        <v>0</v>
      </c>
      <c r="C48" s="5">
        <f>IFERROR(VLOOKUP(A48,FL_RP_POP_10cm!$D$2:$E$145,2,FALSE),0)</f>
        <v>0</v>
      </c>
      <c r="D48" s="5">
        <f>IFERROR(VLOOKUP(A48,FL_RP_POP_10cm!$G$2:$H$145,2,FALSE),0)</f>
        <v>0</v>
      </c>
      <c r="E48" s="5">
        <f>IFERROR(VLOOKUP(A48,FL_RP_POP_10cm!$J$2:$K$145,2,FALSE),0)</f>
        <v>0</v>
      </c>
      <c r="F48" s="5">
        <f>IFERROR(VLOOKUP(A48,FL_RP_POP_10cm!$M$2:$N$145,2,FALSE),0)</f>
        <v>0</v>
      </c>
      <c r="G48" s="5">
        <f>IFERROR(VLOOKUP(A48,FL_RP_POP_10cm!$P$2:$Q$145,2,FALSE),0)</f>
        <v>0</v>
      </c>
      <c r="I48">
        <f t="shared" si="1"/>
        <v>0</v>
      </c>
      <c r="J48">
        <f t="shared" si="1"/>
        <v>0</v>
      </c>
      <c r="K48">
        <f t="shared" si="1"/>
        <v>0</v>
      </c>
      <c r="L48">
        <f t="shared" si="1"/>
        <v>0</v>
      </c>
      <c r="M48">
        <f t="shared" si="1"/>
        <v>0</v>
      </c>
      <c r="N48" s="5">
        <f t="shared" si="2"/>
        <v>0</v>
      </c>
    </row>
    <row r="49" spans="1:14" x14ac:dyDescent="0.25">
      <c r="A49" s="9" t="s">
        <v>93</v>
      </c>
      <c r="B49" s="5">
        <f>IFERROR(VLOOKUP($A49,FL_RP_POP_10cm!$A$2:$B$145,2,FALSE),0)</f>
        <v>0</v>
      </c>
      <c r="C49" s="5">
        <f>IFERROR(VLOOKUP(A49,FL_RP_POP_10cm!$D$2:$E$145,2,FALSE),0)</f>
        <v>0</v>
      </c>
      <c r="D49" s="5">
        <f>IFERROR(VLOOKUP(A49,FL_RP_POP_10cm!$G$2:$H$145,2,FALSE),0)</f>
        <v>0</v>
      </c>
      <c r="E49" s="5">
        <f>IFERROR(VLOOKUP(A49,FL_RP_POP_10cm!$J$2:$K$145,2,FALSE),0)</f>
        <v>0</v>
      </c>
      <c r="F49" s="5">
        <f>IFERROR(VLOOKUP(A49,FL_RP_POP_10cm!$M$2:$N$145,2,FALSE),0)</f>
        <v>0</v>
      </c>
      <c r="G49" s="5">
        <f>IFERROR(VLOOKUP(A49,FL_RP_POP_10cm!$P$2:$Q$145,2,FALSE),0)</f>
        <v>0</v>
      </c>
      <c r="I49">
        <f t="shared" si="1"/>
        <v>0</v>
      </c>
      <c r="J49">
        <f t="shared" si="1"/>
        <v>0</v>
      </c>
      <c r="K49">
        <f t="shared" si="1"/>
        <v>0</v>
      </c>
      <c r="L49">
        <f t="shared" si="1"/>
        <v>0</v>
      </c>
      <c r="M49">
        <f t="shared" si="1"/>
        <v>0</v>
      </c>
      <c r="N49" s="5">
        <f t="shared" si="2"/>
        <v>0</v>
      </c>
    </row>
    <row r="50" spans="1:14" x14ac:dyDescent="0.25">
      <c r="A50" s="9" t="s">
        <v>33</v>
      </c>
      <c r="B50" s="5">
        <f>IFERROR(VLOOKUP($A50,FL_RP_POP_10cm!$A$2:$B$145,2,FALSE),0)</f>
        <v>12976</v>
      </c>
      <c r="C50" s="5">
        <f>IFERROR(VLOOKUP(A50,FL_RP_POP_10cm!$D$2:$E$145,2,FALSE),0)</f>
        <v>12976</v>
      </c>
      <c r="D50" s="5">
        <f>IFERROR(VLOOKUP(A50,FL_RP_POP_10cm!$G$2:$H$145,2,FALSE),0)</f>
        <v>12976</v>
      </c>
      <c r="E50" s="5">
        <f>IFERROR(VLOOKUP(A50,FL_RP_POP_10cm!$J$2:$K$145,2,FALSE),0)</f>
        <v>12976</v>
      </c>
      <c r="F50" s="5">
        <f>IFERROR(VLOOKUP(A50,FL_RP_POP_10cm!$M$2:$N$145,2,FALSE),0)</f>
        <v>12976</v>
      </c>
      <c r="G50" s="5">
        <f>IFERROR(VLOOKUP(A50,FL_RP_POP_10cm!$P$2:$Q$145,2,FALSE),0)</f>
        <v>12976</v>
      </c>
      <c r="I50">
        <f t="shared" si="1"/>
        <v>259.52</v>
      </c>
      <c r="J50">
        <f t="shared" si="1"/>
        <v>129.76</v>
      </c>
      <c r="K50">
        <f t="shared" si="1"/>
        <v>64.88</v>
      </c>
      <c r="L50">
        <f t="shared" si="1"/>
        <v>38.927999999999997</v>
      </c>
      <c r="M50">
        <f t="shared" si="1"/>
        <v>12.976000000000001</v>
      </c>
      <c r="N50" s="5">
        <f t="shared" si="2"/>
        <v>506.06399999999996</v>
      </c>
    </row>
    <row r="51" spans="1:14" x14ac:dyDescent="0.25">
      <c r="A51" s="9" t="s">
        <v>94</v>
      </c>
      <c r="B51" s="5">
        <f>IFERROR(VLOOKUP($A51,FL_RP_POP_10cm!$A$2:$B$145,2,FALSE),0)</f>
        <v>0</v>
      </c>
      <c r="C51" s="5">
        <f>IFERROR(VLOOKUP(A51,FL_RP_POP_10cm!$D$2:$E$145,2,FALSE),0)</f>
        <v>0</v>
      </c>
      <c r="D51" s="5">
        <f>IFERROR(VLOOKUP(A51,FL_RP_POP_10cm!$G$2:$H$145,2,FALSE),0)</f>
        <v>0</v>
      </c>
      <c r="E51" s="5">
        <f>IFERROR(VLOOKUP(A51,FL_RP_POP_10cm!$J$2:$K$145,2,FALSE),0)</f>
        <v>0</v>
      </c>
      <c r="F51" s="5">
        <f>IFERROR(VLOOKUP(A51,FL_RP_POP_10cm!$M$2:$N$145,2,FALSE),0)</f>
        <v>0</v>
      </c>
      <c r="G51" s="5">
        <f>IFERROR(VLOOKUP(A51,FL_RP_POP_10cm!$P$2:$Q$145,2,FALSE),0)</f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 s="5">
        <f t="shared" si="2"/>
        <v>0</v>
      </c>
    </row>
    <row r="52" spans="1:14" x14ac:dyDescent="0.25">
      <c r="A52" s="9" t="s">
        <v>37</v>
      </c>
      <c r="B52" s="5">
        <f>IFERROR(VLOOKUP($A52,FL_RP_POP_10cm!$A$2:$B$145,2,FALSE),0)</f>
        <v>0</v>
      </c>
      <c r="C52" s="5">
        <f>IFERROR(VLOOKUP(A52,FL_RP_POP_10cm!$D$2:$E$145,2,FALSE),0)</f>
        <v>0</v>
      </c>
      <c r="D52" s="5">
        <f>IFERROR(VLOOKUP(A52,FL_RP_POP_10cm!$G$2:$H$145,2,FALSE),0)</f>
        <v>0</v>
      </c>
      <c r="E52" s="5">
        <f>IFERROR(VLOOKUP(A52,FL_RP_POP_10cm!$J$2:$K$145,2,FALSE),0)</f>
        <v>0</v>
      </c>
      <c r="F52" s="5">
        <f>IFERROR(VLOOKUP(A52,FL_RP_POP_10cm!$M$2:$N$145,2,FALSE),0)</f>
        <v>0</v>
      </c>
      <c r="G52" s="5">
        <f>IFERROR(VLOOKUP(A52,FL_RP_POP_10cm!$P$2:$Q$145,2,FALSE),0)</f>
        <v>0</v>
      </c>
      <c r="I52">
        <f t="shared" si="1"/>
        <v>0</v>
      </c>
      <c r="J52">
        <f t="shared" si="1"/>
        <v>0</v>
      </c>
      <c r="K52">
        <f t="shared" si="1"/>
        <v>0</v>
      </c>
      <c r="L52">
        <f t="shared" si="1"/>
        <v>0</v>
      </c>
      <c r="M52">
        <f t="shared" si="1"/>
        <v>0</v>
      </c>
      <c r="N52" s="5">
        <f t="shared" si="2"/>
        <v>0</v>
      </c>
    </row>
    <row r="53" spans="1:14" x14ac:dyDescent="0.25">
      <c r="A53" s="9" t="s">
        <v>26</v>
      </c>
      <c r="B53" s="5">
        <f>IFERROR(VLOOKUP($A53,FL_RP_POP_10cm!$A$2:$B$145,2,FALSE),0)</f>
        <v>0</v>
      </c>
      <c r="C53" s="5">
        <f>IFERROR(VLOOKUP(A53,FL_RP_POP_10cm!$D$2:$E$145,2,FALSE),0)</f>
        <v>0</v>
      </c>
      <c r="D53" s="5">
        <f>IFERROR(VLOOKUP(A53,FL_RP_POP_10cm!$G$2:$H$145,2,FALSE),0)</f>
        <v>0</v>
      </c>
      <c r="E53" s="5">
        <f>IFERROR(VLOOKUP(A53,FL_RP_POP_10cm!$J$2:$K$145,2,FALSE),0)</f>
        <v>0</v>
      </c>
      <c r="F53" s="5">
        <f>IFERROR(VLOOKUP(A53,FL_RP_POP_10cm!$M$2:$N$145,2,FALSE),0)</f>
        <v>0</v>
      </c>
      <c r="G53" s="5">
        <f>IFERROR(VLOOKUP(A53,FL_RP_POP_10cm!$P$2:$Q$145,2,FALSE),0)</f>
        <v>0</v>
      </c>
      <c r="I53">
        <f t="shared" si="1"/>
        <v>0</v>
      </c>
      <c r="J53">
        <f t="shared" si="1"/>
        <v>0</v>
      </c>
      <c r="K53">
        <f t="shared" si="1"/>
        <v>0</v>
      </c>
      <c r="L53">
        <f t="shared" si="1"/>
        <v>0</v>
      </c>
      <c r="M53">
        <f t="shared" si="1"/>
        <v>0</v>
      </c>
      <c r="N53" s="5">
        <f t="shared" si="2"/>
        <v>0</v>
      </c>
    </row>
    <row r="54" spans="1:14" x14ac:dyDescent="0.25">
      <c r="A54" s="9" t="s">
        <v>24</v>
      </c>
      <c r="B54" s="5">
        <f>IFERROR(VLOOKUP($A54,FL_RP_POP_10cm!$A$2:$B$145,2,FALSE),0)</f>
        <v>0</v>
      </c>
      <c r="C54" s="5">
        <f>IFERROR(VLOOKUP(A54,FL_RP_POP_10cm!$D$2:$E$145,2,FALSE),0)</f>
        <v>0</v>
      </c>
      <c r="D54" s="5">
        <f>IFERROR(VLOOKUP(A54,FL_RP_POP_10cm!$G$2:$H$145,2,FALSE),0)</f>
        <v>0</v>
      </c>
      <c r="E54" s="5">
        <f>IFERROR(VLOOKUP(A54,FL_RP_POP_10cm!$J$2:$K$145,2,FALSE),0)</f>
        <v>0</v>
      </c>
      <c r="F54" s="5">
        <f>IFERROR(VLOOKUP(A54,FL_RP_POP_10cm!$M$2:$N$145,2,FALSE),0)</f>
        <v>0</v>
      </c>
      <c r="G54" s="5">
        <f>IFERROR(VLOOKUP(A54,FL_RP_POP_10cm!$P$2:$Q$145,2,FALSE),0)</f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 s="5">
        <f t="shared" si="2"/>
        <v>0</v>
      </c>
    </row>
    <row r="55" spans="1:14" x14ac:dyDescent="0.25">
      <c r="A55" s="9" t="s">
        <v>95</v>
      </c>
      <c r="B55" s="5">
        <f>IFERROR(VLOOKUP($A55,FL_RP_POP_10cm!$A$2:$B$145,2,FALSE),0)</f>
        <v>4761</v>
      </c>
      <c r="C55" s="5">
        <f>IFERROR(VLOOKUP(A55,FL_RP_POP_10cm!$D$2:$E$145,2,FALSE),0)</f>
        <v>4761</v>
      </c>
      <c r="D55" s="5">
        <f>IFERROR(VLOOKUP(A55,FL_RP_POP_10cm!$G$2:$H$145,2,FALSE),0)</f>
        <v>4761</v>
      </c>
      <c r="E55" s="5">
        <f>IFERROR(VLOOKUP(A55,FL_RP_POP_10cm!$J$2:$K$145,2,FALSE),0)</f>
        <v>4761</v>
      </c>
      <c r="F55" s="5">
        <f>IFERROR(VLOOKUP(A55,FL_RP_POP_10cm!$M$2:$N$145,2,FALSE),0)</f>
        <v>4761</v>
      </c>
      <c r="G55" s="5">
        <f>IFERROR(VLOOKUP(A55,FL_RP_POP_10cm!$P$2:$Q$145,2,FALSE),0)</f>
        <v>4761</v>
      </c>
      <c r="I55">
        <f t="shared" si="1"/>
        <v>95.22</v>
      </c>
      <c r="J55">
        <f t="shared" si="1"/>
        <v>47.61</v>
      </c>
      <c r="K55">
        <f t="shared" si="1"/>
        <v>23.805</v>
      </c>
      <c r="L55">
        <f t="shared" si="1"/>
        <v>14.282999999999999</v>
      </c>
      <c r="M55">
        <f t="shared" si="1"/>
        <v>4.7610000000000001</v>
      </c>
      <c r="N55" s="5">
        <f t="shared" si="2"/>
        <v>185.67899999999997</v>
      </c>
    </row>
    <row r="56" spans="1:14" x14ac:dyDescent="0.25">
      <c r="A56" s="9" t="s">
        <v>96</v>
      </c>
      <c r="B56" s="5">
        <f>IFERROR(VLOOKUP($A56,FL_RP_POP_10cm!$A$2:$B$145,2,FALSE),0)</f>
        <v>0</v>
      </c>
      <c r="C56" s="5">
        <f>IFERROR(VLOOKUP(A56,FL_RP_POP_10cm!$D$2:$E$145,2,FALSE),0)</f>
        <v>0</v>
      </c>
      <c r="D56" s="5">
        <f>IFERROR(VLOOKUP(A56,FL_RP_POP_10cm!$G$2:$H$145,2,FALSE),0)</f>
        <v>0</v>
      </c>
      <c r="E56" s="5">
        <f>IFERROR(VLOOKUP(A56,FL_RP_POP_10cm!$J$2:$K$145,2,FALSE),0)</f>
        <v>0</v>
      </c>
      <c r="F56" s="5">
        <f>IFERROR(VLOOKUP(A56,FL_RP_POP_10cm!$M$2:$N$145,2,FALSE),0)</f>
        <v>0</v>
      </c>
      <c r="G56" s="5">
        <f>IFERROR(VLOOKUP(A56,FL_RP_POP_10cm!$P$2:$Q$145,2,FALSE),0)</f>
        <v>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si="1"/>
        <v>0</v>
      </c>
      <c r="M56">
        <f t="shared" si="1"/>
        <v>0</v>
      </c>
      <c r="N56" s="5">
        <f t="shared" si="2"/>
        <v>0</v>
      </c>
    </row>
    <row r="57" spans="1:14" x14ac:dyDescent="0.25">
      <c r="A57" s="9" t="s">
        <v>97</v>
      </c>
      <c r="B57" s="5">
        <f>IFERROR(VLOOKUP($A57,FL_RP_POP_10cm!$A$2:$B$145,2,FALSE),0)</f>
        <v>0</v>
      </c>
      <c r="C57" s="5">
        <f>IFERROR(VLOOKUP(A57,FL_RP_POP_10cm!$D$2:$E$145,2,FALSE),0)</f>
        <v>0</v>
      </c>
      <c r="D57" s="5">
        <f>IFERROR(VLOOKUP(A57,FL_RP_POP_10cm!$G$2:$H$145,2,FALSE),0)</f>
        <v>0</v>
      </c>
      <c r="E57" s="5">
        <f>IFERROR(VLOOKUP(A57,FL_RP_POP_10cm!$J$2:$K$145,2,FALSE),0)</f>
        <v>0</v>
      </c>
      <c r="F57" s="5">
        <f>IFERROR(VLOOKUP(A57,FL_RP_POP_10cm!$M$2:$N$145,2,FALSE),0)</f>
        <v>0</v>
      </c>
      <c r="G57" s="5">
        <f>IFERROR(VLOOKUP(A57,FL_RP_POP_10cm!$P$2:$Q$145,2,FALSE),0)</f>
        <v>0</v>
      </c>
      <c r="I57">
        <f t="shared" si="1"/>
        <v>0</v>
      </c>
      <c r="J57">
        <f t="shared" si="1"/>
        <v>0</v>
      </c>
      <c r="K57">
        <f t="shared" si="1"/>
        <v>0</v>
      </c>
      <c r="L57">
        <f t="shared" si="1"/>
        <v>0</v>
      </c>
      <c r="M57">
        <f t="shared" si="1"/>
        <v>0</v>
      </c>
      <c r="N57" s="5">
        <f t="shared" si="2"/>
        <v>0</v>
      </c>
    </row>
    <row r="58" spans="1:14" x14ac:dyDescent="0.25">
      <c r="A58" s="9" t="s">
        <v>45</v>
      </c>
      <c r="B58" s="5">
        <f>IFERROR(VLOOKUP($A58,FL_RP_POP_10cm!$A$2:$B$145,2,FALSE),0)</f>
        <v>0</v>
      </c>
      <c r="C58" s="5">
        <f>IFERROR(VLOOKUP(A58,FL_RP_POP_10cm!$D$2:$E$145,2,FALSE),0)</f>
        <v>0</v>
      </c>
      <c r="D58" s="5">
        <f>IFERROR(VLOOKUP(A58,FL_RP_POP_10cm!$G$2:$H$145,2,FALSE),0)</f>
        <v>0</v>
      </c>
      <c r="E58" s="5">
        <f>IFERROR(VLOOKUP(A58,FL_RP_POP_10cm!$J$2:$K$145,2,FALSE),0)</f>
        <v>0</v>
      </c>
      <c r="F58" s="5">
        <f>IFERROR(VLOOKUP(A58,FL_RP_POP_10cm!$M$2:$N$145,2,FALSE),0)</f>
        <v>0</v>
      </c>
      <c r="G58" s="5">
        <f>IFERROR(VLOOKUP(A58,FL_RP_POP_10cm!$P$2:$Q$145,2,FALSE),0)</f>
        <v>0</v>
      </c>
      <c r="I58">
        <f t="shared" si="1"/>
        <v>0</v>
      </c>
      <c r="J58">
        <f t="shared" si="1"/>
        <v>0</v>
      </c>
      <c r="K58">
        <f t="shared" si="1"/>
        <v>0</v>
      </c>
      <c r="L58">
        <f t="shared" si="1"/>
        <v>0</v>
      </c>
      <c r="M58">
        <f t="shared" si="1"/>
        <v>0</v>
      </c>
      <c r="N58" s="5">
        <f t="shared" si="2"/>
        <v>0</v>
      </c>
    </row>
    <row r="59" spans="1:14" x14ac:dyDescent="0.25">
      <c r="A59" s="9" t="s">
        <v>98</v>
      </c>
      <c r="B59" s="5">
        <f>IFERROR(VLOOKUP($A59,FL_RP_POP_10cm!$A$2:$B$145,2,FALSE),0)</f>
        <v>0</v>
      </c>
      <c r="C59" s="5">
        <f>IFERROR(VLOOKUP(A59,FL_RP_POP_10cm!$D$2:$E$145,2,FALSE),0)</f>
        <v>0</v>
      </c>
      <c r="D59" s="5">
        <f>IFERROR(VLOOKUP(A59,FL_RP_POP_10cm!$G$2:$H$145,2,FALSE),0)</f>
        <v>0</v>
      </c>
      <c r="E59" s="5">
        <f>IFERROR(VLOOKUP(A59,FL_RP_POP_10cm!$J$2:$K$145,2,FALSE),0)</f>
        <v>0</v>
      </c>
      <c r="F59" s="5">
        <f>IFERROR(VLOOKUP(A59,FL_RP_POP_10cm!$M$2:$N$145,2,FALSE),0)</f>
        <v>0</v>
      </c>
      <c r="G59" s="5">
        <f>IFERROR(VLOOKUP(A59,FL_RP_POP_10cm!$P$2:$Q$145,2,FALSE),0)</f>
        <v>0</v>
      </c>
      <c r="I59">
        <f t="shared" si="1"/>
        <v>0</v>
      </c>
      <c r="J59">
        <f t="shared" si="1"/>
        <v>0</v>
      </c>
      <c r="K59">
        <f t="shared" si="1"/>
        <v>0</v>
      </c>
      <c r="L59">
        <f t="shared" si="1"/>
        <v>0</v>
      </c>
      <c r="M59">
        <f t="shared" si="1"/>
        <v>0</v>
      </c>
      <c r="N59" s="5">
        <f t="shared" si="2"/>
        <v>0</v>
      </c>
    </row>
    <row r="60" spans="1:14" x14ac:dyDescent="0.25">
      <c r="A60" s="9" t="s">
        <v>99</v>
      </c>
      <c r="B60" s="5">
        <f>IFERROR(VLOOKUP($A60,FL_RP_POP_10cm!$A$2:$B$145,2,FALSE),0)</f>
        <v>0</v>
      </c>
      <c r="C60" s="5">
        <f>IFERROR(VLOOKUP(A60,FL_RP_POP_10cm!$D$2:$E$145,2,FALSE),0)</f>
        <v>0</v>
      </c>
      <c r="D60" s="5">
        <f>IFERROR(VLOOKUP(A60,FL_RP_POP_10cm!$G$2:$H$145,2,FALSE),0)</f>
        <v>0</v>
      </c>
      <c r="E60" s="5">
        <f>IFERROR(VLOOKUP(A60,FL_RP_POP_10cm!$J$2:$K$145,2,FALSE),0)</f>
        <v>0</v>
      </c>
      <c r="F60" s="5">
        <f>IFERROR(VLOOKUP(A60,FL_RP_POP_10cm!$M$2:$N$145,2,FALSE),0)</f>
        <v>0</v>
      </c>
      <c r="G60" s="5">
        <f>IFERROR(VLOOKUP(A60,FL_RP_POP_10cm!$P$2:$Q$145,2,FALSE),0)</f>
        <v>0</v>
      </c>
      <c r="I60">
        <f t="shared" si="1"/>
        <v>0</v>
      </c>
      <c r="J60">
        <f t="shared" si="1"/>
        <v>0</v>
      </c>
      <c r="K60">
        <f t="shared" si="1"/>
        <v>0</v>
      </c>
      <c r="L60">
        <f t="shared" si="1"/>
        <v>0</v>
      </c>
      <c r="M60">
        <f t="shared" si="1"/>
        <v>0</v>
      </c>
      <c r="N60" s="5">
        <f t="shared" si="2"/>
        <v>0</v>
      </c>
    </row>
    <row r="61" spans="1:14" x14ac:dyDescent="0.25">
      <c r="A61" s="9" t="s">
        <v>30</v>
      </c>
      <c r="B61" s="5">
        <f>IFERROR(VLOOKUP($A61,FL_RP_POP_10cm!$A$2:$B$145,2,FALSE),0)</f>
        <v>40234</v>
      </c>
      <c r="C61" s="5">
        <f>IFERROR(VLOOKUP(A61,FL_RP_POP_10cm!$D$2:$E$145,2,FALSE),0)</f>
        <v>40234</v>
      </c>
      <c r="D61" s="5">
        <f>IFERROR(VLOOKUP(A61,FL_RP_POP_10cm!$G$2:$H$145,2,FALSE),0)</f>
        <v>40234</v>
      </c>
      <c r="E61" s="5">
        <f>IFERROR(VLOOKUP(A61,FL_RP_POP_10cm!$J$2:$K$145,2,FALSE),0)</f>
        <v>40234</v>
      </c>
      <c r="F61" s="5">
        <f>IFERROR(VLOOKUP(A61,FL_RP_POP_10cm!$M$2:$N$145,2,FALSE),0)</f>
        <v>40234</v>
      </c>
      <c r="G61" s="5">
        <f>IFERROR(VLOOKUP(A61,FL_RP_POP_10cm!$P$2:$Q$145,2,FALSE),0)</f>
        <v>40234</v>
      </c>
      <c r="I61">
        <f t="shared" si="1"/>
        <v>804.68000000000006</v>
      </c>
      <c r="J61">
        <f t="shared" si="1"/>
        <v>402.34000000000003</v>
      </c>
      <c r="K61">
        <f t="shared" si="1"/>
        <v>201.17000000000002</v>
      </c>
      <c r="L61">
        <f t="shared" si="1"/>
        <v>120.702</v>
      </c>
      <c r="M61">
        <f t="shared" si="1"/>
        <v>40.234000000000002</v>
      </c>
      <c r="N61" s="5">
        <f t="shared" si="2"/>
        <v>1569.126</v>
      </c>
    </row>
    <row r="62" spans="1:14" x14ac:dyDescent="0.25">
      <c r="A62" s="9" t="s">
        <v>100</v>
      </c>
      <c r="B62" s="5">
        <f>IFERROR(VLOOKUP($A62,FL_RP_POP_10cm!$A$2:$B$145,2,FALSE),0)</f>
        <v>0</v>
      </c>
      <c r="C62" s="5">
        <f>IFERROR(VLOOKUP(A62,FL_RP_POP_10cm!$D$2:$E$145,2,FALSE),0)</f>
        <v>0</v>
      </c>
      <c r="D62" s="5">
        <f>IFERROR(VLOOKUP(A62,FL_RP_POP_10cm!$G$2:$H$145,2,FALSE),0)</f>
        <v>0</v>
      </c>
      <c r="E62" s="5">
        <f>IFERROR(VLOOKUP(A62,FL_RP_POP_10cm!$J$2:$K$145,2,FALSE),0)</f>
        <v>0</v>
      </c>
      <c r="F62" s="5">
        <f>IFERROR(VLOOKUP(A62,FL_RP_POP_10cm!$M$2:$N$145,2,FALSE),0)</f>
        <v>0</v>
      </c>
      <c r="G62" s="5">
        <f>IFERROR(VLOOKUP(A62,FL_RP_POP_10cm!$P$2:$Q$145,2,FALSE),0)</f>
        <v>0</v>
      </c>
      <c r="I62">
        <f t="shared" si="1"/>
        <v>0</v>
      </c>
      <c r="J62">
        <f t="shared" si="1"/>
        <v>0</v>
      </c>
      <c r="K62">
        <f t="shared" si="1"/>
        <v>0</v>
      </c>
      <c r="L62">
        <f t="shared" si="1"/>
        <v>0</v>
      </c>
      <c r="M62">
        <f t="shared" si="1"/>
        <v>0</v>
      </c>
      <c r="N62" s="5">
        <f t="shared" si="2"/>
        <v>0</v>
      </c>
    </row>
    <row r="63" spans="1:14" x14ac:dyDescent="0.25">
      <c r="A63" s="9" t="s">
        <v>101</v>
      </c>
      <c r="B63" s="5">
        <f>IFERROR(VLOOKUP($A63,FL_RP_POP_10cm!$A$2:$B$145,2,FALSE),0)</f>
        <v>0</v>
      </c>
      <c r="C63" s="5">
        <f>IFERROR(VLOOKUP(A63,FL_RP_POP_10cm!$D$2:$E$145,2,FALSE),0)</f>
        <v>0</v>
      </c>
      <c r="D63" s="5">
        <f>IFERROR(VLOOKUP(A63,FL_RP_POP_10cm!$G$2:$H$145,2,FALSE),0)</f>
        <v>0</v>
      </c>
      <c r="E63" s="5">
        <f>IFERROR(VLOOKUP(A63,FL_RP_POP_10cm!$J$2:$K$145,2,FALSE),0)</f>
        <v>0</v>
      </c>
      <c r="F63" s="5">
        <f>IFERROR(VLOOKUP(A63,FL_RP_POP_10cm!$M$2:$N$145,2,FALSE),0)</f>
        <v>0</v>
      </c>
      <c r="G63" s="5">
        <f>IFERROR(VLOOKUP(A63,FL_RP_POP_10cm!$P$2:$Q$145,2,FALSE),0)</f>
        <v>0</v>
      </c>
      <c r="I63">
        <f t="shared" si="1"/>
        <v>0</v>
      </c>
      <c r="J63">
        <f t="shared" si="1"/>
        <v>0</v>
      </c>
      <c r="K63">
        <f t="shared" si="1"/>
        <v>0</v>
      </c>
      <c r="L63">
        <f t="shared" si="1"/>
        <v>0</v>
      </c>
      <c r="M63">
        <f t="shared" si="1"/>
        <v>0</v>
      </c>
      <c r="N63" s="5">
        <f t="shared" si="2"/>
        <v>0</v>
      </c>
    </row>
    <row r="64" spans="1:14" x14ac:dyDescent="0.25">
      <c r="A64" s="9" t="s">
        <v>61</v>
      </c>
      <c r="B64" s="5">
        <f>IFERROR(VLOOKUP($A64,FL_RP_POP_10cm!$A$2:$B$145,2,FALSE),0)</f>
        <v>37330</v>
      </c>
      <c r="C64" s="5">
        <f>IFERROR(VLOOKUP(A64,FL_RP_POP_10cm!$D$2:$E$145,2,FALSE),0)</f>
        <v>37330</v>
      </c>
      <c r="D64" s="5">
        <f>IFERROR(VLOOKUP(A64,FL_RP_POP_10cm!$G$2:$H$145,2,FALSE),0)</f>
        <v>37330</v>
      </c>
      <c r="E64" s="5">
        <f>IFERROR(VLOOKUP(A64,FL_RP_POP_10cm!$J$2:$K$145,2,FALSE),0)</f>
        <v>37330</v>
      </c>
      <c r="F64" s="5">
        <f>IFERROR(VLOOKUP(A64,FL_RP_POP_10cm!$M$2:$N$145,2,FALSE),0)</f>
        <v>37330</v>
      </c>
      <c r="G64" s="5">
        <f>IFERROR(VLOOKUP(A64,FL_RP_POP_10cm!$P$2:$Q$145,2,FALSE),0)</f>
        <v>37330</v>
      </c>
      <c r="I64">
        <f t="shared" si="1"/>
        <v>746.6</v>
      </c>
      <c r="J64">
        <f t="shared" si="1"/>
        <v>373.3</v>
      </c>
      <c r="K64">
        <f t="shared" si="1"/>
        <v>186.65</v>
      </c>
      <c r="L64">
        <f t="shared" si="1"/>
        <v>111.99000000000001</v>
      </c>
      <c r="M64">
        <f t="shared" si="1"/>
        <v>37.33</v>
      </c>
      <c r="N64" s="5">
        <f t="shared" si="2"/>
        <v>1455.8700000000001</v>
      </c>
    </row>
    <row r="65" spans="1:14" x14ac:dyDescent="0.25">
      <c r="A65" s="9" t="s">
        <v>60</v>
      </c>
      <c r="B65" s="5">
        <f>IFERROR(VLOOKUP($A65,FL_RP_POP_10cm!$A$2:$B$145,2,FALSE),0)</f>
        <v>28380</v>
      </c>
      <c r="C65" s="5">
        <f>IFERROR(VLOOKUP(A65,FL_RP_POP_10cm!$D$2:$E$145,2,FALSE),0)</f>
        <v>28380</v>
      </c>
      <c r="D65" s="5">
        <f>IFERROR(VLOOKUP(A65,FL_RP_POP_10cm!$G$2:$H$145,2,FALSE),0)</f>
        <v>28380</v>
      </c>
      <c r="E65" s="5">
        <f>IFERROR(VLOOKUP(A65,FL_RP_POP_10cm!$J$2:$K$145,2,FALSE),0)</f>
        <v>28380</v>
      </c>
      <c r="F65" s="5">
        <f>IFERROR(VLOOKUP(A65,FL_RP_POP_10cm!$M$2:$N$145,2,FALSE),0)</f>
        <v>28380</v>
      </c>
      <c r="G65" s="5">
        <f>IFERROR(VLOOKUP(A65,FL_RP_POP_10cm!$P$2:$Q$145,2,FALSE),0)</f>
        <v>28380</v>
      </c>
      <c r="I65">
        <f t="shared" si="1"/>
        <v>567.6</v>
      </c>
      <c r="J65">
        <f t="shared" si="1"/>
        <v>283.8</v>
      </c>
      <c r="K65">
        <f t="shared" si="1"/>
        <v>141.9</v>
      </c>
      <c r="L65">
        <f t="shared" si="1"/>
        <v>85.14</v>
      </c>
      <c r="M65">
        <f t="shared" si="1"/>
        <v>28.38</v>
      </c>
      <c r="N65" s="5">
        <f t="shared" si="2"/>
        <v>1106.8200000000002</v>
      </c>
    </row>
    <row r="66" spans="1:14" x14ac:dyDescent="0.25">
      <c r="A66" s="9" t="s">
        <v>39</v>
      </c>
      <c r="B66" s="5">
        <f>IFERROR(VLOOKUP($A66,FL_RP_POP_10cm!$A$2:$B$145,2,FALSE),0)</f>
        <v>0</v>
      </c>
      <c r="C66" s="5">
        <f>IFERROR(VLOOKUP(A66,FL_RP_POP_10cm!$D$2:$E$145,2,FALSE),0)</f>
        <v>0</v>
      </c>
      <c r="D66" s="5">
        <f>IFERROR(VLOOKUP(A66,FL_RP_POP_10cm!$G$2:$H$145,2,FALSE),0)</f>
        <v>0</v>
      </c>
      <c r="E66" s="5">
        <f>IFERROR(VLOOKUP(A66,FL_RP_POP_10cm!$J$2:$K$145,2,FALSE),0)</f>
        <v>0</v>
      </c>
      <c r="F66" s="5">
        <f>IFERROR(VLOOKUP(A66,FL_RP_POP_10cm!$M$2:$N$145,2,FALSE),0)</f>
        <v>0</v>
      </c>
      <c r="G66" s="5">
        <f>IFERROR(VLOOKUP(A66,FL_RP_POP_10cm!$P$2:$Q$145,2,FALSE),0)</f>
        <v>0</v>
      </c>
      <c r="I66">
        <f t="shared" si="1"/>
        <v>0</v>
      </c>
      <c r="J66">
        <f t="shared" si="1"/>
        <v>0</v>
      </c>
      <c r="K66">
        <f t="shared" si="1"/>
        <v>0</v>
      </c>
      <c r="L66">
        <f t="shared" si="1"/>
        <v>0</v>
      </c>
      <c r="M66">
        <f t="shared" si="1"/>
        <v>0</v>
      </c>
      <c r="N66" s="5">
        <f t="shared" si="2"/>
        <v>0</v>
      </c>
    </row>
    <row r="67" spans="1:14" x14ac:dyDescent="0.25">
      <c r="A67" s="9" t="s">
        <v>102</v>
      </c>
      <c r="B67" s="5">
        <f>IFERROR(VLOOKUP($A67,FL_RP_POP_10cm!$A$2:$B$145,2,FALSE),0)</f>
        <v>0</v>
      </c>
      <c r="C67" s="5">
        <f>IFERROR(VLOOKUP(A67,FL_RP_POP_10cm!$D$2:$E$145,2,FALSE),0)</f>
        <v>0</v>
      </c>
      <c r="D67" s="5">
        <f>IFERROR(VLOOKUP(A67,FL_RP_POP_10cm!$G$2:$H$145,2,FALSE),0)</f>
        <v>0</v>
      </c>
      <c r="E67" s="5">
        <f>IFERROR(VLOOKUP(A67,FL_RP_POP_10cm!$J$2:$K$145,2,FALSE),0)</f>
        <v>0</v>
      </c>
      <c r="F67" s="5">
        <f>IFERROR(VLOOKUP(A67,FL_RP_POP_10cm!$M$2:$N$145,2,FALSE),0)</f>
        <v>0</v>
      </c>
      <c r="G67" s="5">
        <f>IFERROR(VLOOKUP(A67,FL_RP_POP_10cm!$P$2:$Q$145,2,FALSE),0)</f>
        <v>0</v>
      </c>
      <c r="I67">
        <f t="shared" ref="I67:M130" si="3">(C67+B67)*(B$2-C$2)/2</f>
        <v>0</v>
      </c>
      <c r="J67">
        <f t="shared" si="3"/>
        <v>0</v>
      </c>
      <c r="K67">
        <f t="shared" si="3"/>
        <v>0</v>
      </c>
      <c r="L67">
        <f t="shared" si="3"/>
        <v>0</v>
      </c>
      <c r="M67">
        <f t="shared" si="3"/>
        <v>0</v>
      </c>
      <c r="N67" s="5">
        <f t="shared" si="2"/>
        <v>0</v>
      </c>
    </row>
    <row r="68" spans="1:14" x14ac:dyDescent="0.25">
      <c r="A68" s="9" t="s">
        <v>35</v>
      </c>
      <c r="B68" s="5">
        <f>IFERROR(VLOOKUP($A68,FL_RP_POP_10cm!$A$2:$B$145,2,FALSE),0)</f>
        <v>6046</v>
      </c>
      <c r="C68" s="5">
        <f>IFERROR(VLOOKUP(A68,FL_RP_POP_10cm!$D$2:$E$145,2,FALSE),0)</f>
        <v>6046</v>
      </c>
      <c r="D68" s="5">
        <f>IFERROR(VLOOKUP(A68,FL_RP_POP_10cm!$G$2:$H$145,2,FALSE),0)</f>
        <v>6046</v>
      </c>
      <c r="E68" s="5">
        <f>IFERROR(VLOOKUP(A68,FL_RP_POP_10cm!$J$2:$K$145,2,FALSE),0)</f>
        <v>6046</v>
      </c>
      <c r="F68" s="5">
        <f>IFERROR(VLOOKUP(A68,FL_RP_POP_10cm!$M$2:$N$145,2,FALSE),0)</f>
        <v>6046</v>
      </c>
      <c r="G68" s="5">
        <f>IFERROR(VLOOKUP(A68,FL_RP_POP_10cm!$P$2:$Q$145,2,FALSE),0)</f>
        <v>6046</v>
      </c>
      <c r="I68">
        <f t="shared" si="3"/>
        <v>120.92</v>
      </c>
      <c r="J68">
        <f t="shared" si="3"/>
        <v>60.46</v>
      </c>
      <c r="K68">
        <f t="shared" si="3"/>
        <v>30.23</v>
      </c>
      <c r="L68">
        <f t="shared" si="3"/>
        <v>18.138000000000002</v>
      </c>
      <c r="M68">
        <f t="shared" si="3"/>
        <v>6.0460000000000003</v>
      </c>
      <c r="N68" s="5">
        <f t="shared" ref="N68:N121" si="4">SUM(I68:M68)</f>
        <v>235.79399999999998</v>
      </c>
    </row>
    <row r="69" spans="1:14" x14ac:dyDescent="0.25">
      <c r="A69" s="9" t="s">
        <v>40</v>
      </c>
      <c r="B69" s="5">
        <f>IFERROR(VLOOKUP($A69,FL_RP_POP_10cm!$A$2:$B$145,2,FALSE),0)</f>
        <v>2845</v>
      </c>
      <c r="C69" s="5">
        <f>IFERROR(VLOOKUP(A69,FL_RP_POP_10cm!$D$2:$E$145,2,FALSE),0)</f>
        <v>2845</v>
      </c>
      <c r="D69" s="5">
        <f>IFERROR(VLOOKUP(A69,FL_RP_POP_10cm!$G$2:$H$145,2,FALSE),0)</f>
        <v>2845</v>
      </c>
      <c r="E69" s="5">
        <f>IFERROR(VLOOKUP(A69,FL_RP_POP_10cm!$J$2:$K$145,2,FALSE),0)</f>
        <v>2845</v>
      </c>
      <c r="F69" s="5">
        <f>IFERROR(VLOOKUP(A69,FL_RP_POP_10cm!$M$2:$N$145,2,FALSE),0)</f>
        <v>2845</v>
      </c>
      <c r="G69" s="5">
        <f>IFERROR(VLOOKUP(A69,FL_RP_POP_10cm!$P$2:$Q$145,2,FALSE),0)</f>
        <v>2845</v>
      </c>
      <c r="I69">
        <f t="shared" si="3"/>
        <v>56.9</v>
      </c>
      <c r="J69">
        <f t="shared" si="3"/>
        <v>28.45</v>
      </c>
      <c r="K69">
        <f t="shared" si="3"/>
        <v>14.225</v>
      </c>
      <c r="L69">
        <f t="shared" si="3"/>
        <v>8.5350000000000001</v>
      </c>
      <c r="M69">
        <f t="shared" si="3"/>
        <v>2.8450000000000002</v>
      </c>
      <c r="N69" s="5">
        <f t="shared" si="4"/>
        <v>110.95499999999998</v>
      </c>
    </row>
    <row r="70" spans="1:14" x14ac:dyDescent="0.25">
      <c r="A70" s="9" t="s">
        <v>103</v>
      </c>
      <c r="B70" s="5">
        <f>IFERROR(VLOOKUP($A70,FL_RP_POP_10cm!$A$2:$B$145,2,FALSE),0)</f>
        <v>0</v>
      </c>
      <c r="C70" s="5">
        <f>IFERROR(VLOOKUP(A70,FL_RP_POP_10cm!$D$2:$E$145,2,FALSE),0)</f>
        <v>0</v>
      </c>
      <c r="D70" s="5">
        <f>IFERROR(VLOOKUP(A70,FL_RP_POP_10cm!$G$2:$H$145,2,FALSE),0)</f>
        <v>0</v>
      </c>
      <c r="E70" s="5">
        <f>IFERROR(VLOOKUP(A70,FL_RP_POP_10cm!$J$2:$K$145,2,FALSE),0)</f>
        <v>0</v>
      </c>
      <c r="F70" s="5">
        <f>IFERROR(VLOOKUP(A70,FL_RP_POP_10cm!$M$2:$N$145,2,FALSE),0)</f>
        <v>0</v>
      </c>
      <c r="G70" s="5">
        <f>IFERROR(VLOOKUP(A70,FL_RP_POP_10cm!$P$2:$Q$145,2,FALSE),0)</f>
        <v>0</v>
      </c>
      <c r="I70">
        <f t="shared" si="3"/>
        <v>0</v>
      </c>
      <c r="J70">
        <f t="shared" si="3"/>
        <v>0</v>
      </c>
      <c r="K70">
        <f t="shared" si="3"/>
        <v>0</v>
      </c>
      <c r="L70">
        <f t="shared" si="3"/>
        <v>0</v>
      </c>
      <c r="M70">
        <f t="shared" si="3"/>
        <v>0</v>
      </c>
      <c r="N70" s="5">
        <f t="shared" si="4"/>
        <v>0</v>
      </c>
    </row>
    <row r="71" spans="1:14" x14ac:dyDescent="0.25">
      <c r="A71" s="9" t="s">
        <v>62</v>
      </c>
      <c r="B71" s="5">
        <f>IFERROR(VLOOKUP($A71,FL_RP_POP_10cm!$A$2:$B$145,2,FALSE),0)</f>
        <v>606</v>
      </c>
      <c r="C71" s="5">
        <f>IFERROR(VLOOKUP(A71,FL_RP_POP_10cm!$D$2:$E$145,2,FALSE),0)</f>
        <v>606</v>
      </c>
      <c r="D71" s="5">
        <f>IFERROR(VLOOKUP(A71,FL_RP_POP_10cm!$G$2:$H$145,2,FALSE),0)</f>
        <v>606</v>
      </c>
      <c r="E71" s="5">
        <f>IFERROR(VLOOKUP(A71,FL_RP_POP_10cm!$J$2:$K$145,2,FALSE),0)</f>
        <v>606</v>
      </c>
      <c r="F71" s="5">
        <f>IFERROR(VLOOKUP(A71,FL_RP_POP_10cm!$M$2:$N$145,2,FALSE),0)</f>
        <v>606</v>
      </c>
      <c r="G71" s="5">
        <f>IFERROR(VLOOKUP(A71,FL_RP_POP_10cm!$P$2:$Q$145,2,FALSE),0)</f>
        <v>606</v>
      </c>
      <c r="I71">
        <f t="shared" si="3"/>
        <v>12.120000000000001</v>
      </c>
      <c r="J71">
        <f t="shared" si="3"/>
        <v>6.0600000000000005</v>
      </c>
      <c r="K71">
        <f t="shared" si="3"/>
        <v>3.0300000000000002</v>
      </c>
      <c r="L71">
        <f t="shared" si="3"/>
        <v>1.8180000000000001</v>
      </c>
      <c r="M71">
        <f t="shared" si="3"/>
        <v>0.60599999999999998</v>
      </c>
      <c r="N71" s="5">
        <f t="shared" si="4"/>
        <v>23.634000000000004</v>
      </c>
    </row>
    <row r="72" spans="1:14" x14ac:dyDescent="0.25">
      <c r="A72" s="9" t="s">
        <v>104</v>
      </c>
      <c r="B72" s="5">
        <f>IFERROR(VLOOKUP($A72,FL_RP_POP_10cm!$A$2:$B$145,2,FALSE),0)</f>
        <v>0</v>
      </c>
      <c r="C72" s="5">
        <f>IFERROR(VLOOKUP(A72,FL_RP_POP_10cm!$D$2:$E$145,2,FALSE),0)</f>
        <v>0</v>
      </c>
      <c r="D72" s="5">
        <f>IFERROR(VLOOKUP(A72,FL_RP_POP_10cm!$G$2:$H$145,2,FALSE),0)</f>
        <v>0</v>
      </c>
      <c r="E72" s="5">
        <f>IFERROR(VLOOKUP(A72,FL_RP_POP_10cm!$J$2:$K$145,2,FALSE),0)</f>
        <v>0</v>
      </c>
      <c r="F72" s="5">
        <f>IFERROR(VLOOKUP(A72,FL_RP_POP_10cm!$M$2:$N$145,2,FALSE),0)</f>
        <v>0</v>
      </c>
      <c r="G72" s="5">
        <f>IFERROR(VLOOKUP(A72,FL_RP_POP_10cm!$P$2:$Q$145,2,FALSE),0)</f>
        <v>0</v>
      </c>
      <c r="I72">
        <f t="shared" si="3"/>
        <v>0</v>
      </c>
      <c r="J72">
        <f t="shared" si="3"/>
        <v>0</v>
      </c>
      <c r="K72">
        <f t="shared" si="3"/>
        <v>0</v>
      </c>
      <c r="L72">
        <f t="shared" si="3"/>
        <v>0</v>
      </c>
      <c r="M72">
        <f t="shared" si="3"/>
        <v>0</v>
      </c>
      <c r="N72" s="5">
        <f t="shared" si="4"/>
        <v>0</v>
      </c>
    </row>
    <row r="73" spans="1:14" x14ac:dyDescent="0.25">
      <c r="A73" s="9" t="s">
        <v>105</v>
      </c>
      <c r="B73" s="5">
        <f>IFERROR(VLOOKUP($A73,FL_RP_POP_10cm!$A$2:$B$145,2,FALSE),0)</f>
        <v>0</v>
      </c>
      <c r="C73" s="5">
        <f>IFERROR(VLOOKUP(A73,FL_RP_POP_10cm!$D$2:$E$145,2,FALSE),0)</f>
        <v>0</v>
      </c>
      <c r="D73" s="5">
        <f>IFERROR(VLOOKUP(A73,FL_RP_POP_10cm!$G$2:$H$145,2,FALSE),0)</f>
        <v>0</v>
      </c>
      <c r="E73" s="5">
        <f>IFERROR(VLOOKUP(A73,FL_RP_POP_10cm!$J$2:$K$145,2,FALSE),0)</f>
        <v>0</v>
      </c>
      <c r="F73" s="5">
        <f>IFERROR(VLOOKUP(A73,FL_RP_POP_10cm!$M$2:$N$145,2,FALSE),0)</f>
        <v>0</v>
      </c>
      <c r="G73" s="5">
        <f>IFERROR(VLOOKUP(A73,FL_RP_POP_10cm!$P$2:$Q$145,2,FALSE),0)</f>
        <v>0</v>
      </c>
      <c r="I73">
        <f t="shared" si="3"/>
        <v>0</v>
      </c>
      <c r="J73">
        <f t="shared" si="3"/>
        <v>0</v>
      </c>
      <c r="K73">
        <f t="shared" si="3"/>
        <v>0</v>
      </c>
      <c r="L73">
        <f t="shared" si="3"/>
        <v>0</v>
      </c>
      <c r="M73">
        <f t="shared" si="3"/>
        <v>0</v>
      </c>
      <c r="N73" s="5">
        <f t="shared" si="4"/>
        <v>0</v>
      </c>
    </row>
    <row r="74" spans="1:14" x14ac:dyDescent="0.25">
      <c r="A74" s="9" t="s">
        <v>106</v>
      </c>
      <c r="B74" s="5">
        <f>IFERROR(VLOOKUP($A74,FL_RP_POP_10cm!$A$2:$B$145,2,FALSE),0)</f>
        <v>0</v>
      </c>
      <c r="C74" s="5">
        <f>IFERROR(VLOOKUP(A74,FL_RP_POP_10cm!$D$2:$E$145,2,FALSE),0)</f>
        <v>0</v>
      </c>
      <c r="D74" s="5">
        <f>IFERROR(VLOOKUP(A74,FL_RP_POP_10cm!$G$2:$H$145,2,FALSE),0)</f>
        <v>0</v>
      </c>
      <c r="E74" s="5">
        <f>IFERROR(VLOOKUP(A74,FL_RP_POP_10cm!$J$2:$K$145,2,FALSE),0)</f>
        <v>0</v>
      </c>
      <c r="F74" s="5">
        <f>IFERROR(VLOOKUP(A74,FL_RP_POP_10cm!$M$2:$N$145,2,FALSE),0)</f>
        <v>0</v>
      </c>
      <c r="G74" s="5">
        <f>IFERROR(VLOOKUP(A74,FL_RP_POP_10cm!$P$2:$Q$145,2,FALSE),0)</f>
        <v>0</v>
      </c>
      <c r="I74">
        <f t="shared" si="3"/>
        <v>0</v>
      </c>
      <c r="J74">
        <f t="shared" si="3"/>
        <v>0</v>
      </c>
      <c r="K74">
        <f t="shared" si="3"/>
        <v>0</v>
      </c>
      <c r="L74">
        <f t="shared" si="3"/>
        <v>0</v>
      </c>
      <c r="M74">
        <f t="shared" si="3"/>
        <v>0</v>
      </c>
      <c r="N74" s="5">
        <f t="shared" si="4"/>
        <v>0</v>
      </c>
    </row>
    <row r="75" spans="1:14" x14ac:dyDescent="0.25">
      <c r="A75" s="9" t="s">
        <v>51</v>
      </c>
      <c r="B75" s="5">
        <f>IFERROR(VLOOKUP($A75,FL_RP_POP_10cm!$A$2:$B$145,2,FALSE),0)</f>
        <v>7313</v>
      </c>
      <c r="C75" s="5">
        <f>IFERROR(VLOOKUP(A75,FL_RP_POP_10cm!$D$2:$E$145,2,FALSE),0)</f>
        <v>7313</v>
      </c>
      <c r="D75" s="5">
        <f>IFERROR(VLOOKUP(A75,FL_RP_POP_10cm!$G$2:$H$145,2,FALSE),0)</f>
        <v>7313</v>
      </c>
      <c r="E75" s="5">
        <f>IFERROR(VLOOKUP(A75,FL_RP_POP_10cm!$J$2:$K$145,2,FALSE),0)</f>
        <v>7313</v>
      </c>
      <c r="F75" s="5">
        <f>IFERROR(VLOOKUP(A75,FL_RP_POP_10cm!$M$2:$N$145,2,FALSE),0)</f>
        <v>7313</v>
      </c>
      <c r="G75" s="5">
        <f>IFERROR(VLOOKUP(A75,FL_RP_POP_10cm!$P$2:$Q$145,2,FALSE),0)</f>
        <v>7313</v>
      </c>
      <c r="I75">
        <f t="shared" si="3"/>
        <v>146.26</v>
      </c>
      <c r="J75">
        <f t="shared" si="3"/>
        <v>73.13</v>
      </c>
      <c r="K75">
        <f t="shared" si="3"/>
        <v>36.564999999999998</v>
      </c>
      <c r="L75">
        <f t="shared" si="3"/>
        <v>21.939</v>
      </c>
      <c r="M75">
        <f t="shared" si="3"/>
        <v>7.3129999999999997</v>
      </c>
      <c r="N75" s="5">
        <f t="shared" si="4"/>
        <v>285.20699999999999</v>
      </c>
    </row>
    <row r="76" spans="1:14" x14ac:dyDescent="0.25">
      <c r="A76" s="9" t="s">
        <v>107</v>
      </c>
      <c r="B76" s="5">
        <f>IFERROR(VLOOKUP($A76,FL_RP_POP_10cm!$A$2:$B$145,2,FALSE),0)</f>
        <v>0</v>
      </c>
      <c r="C76" s="5">
        <f>IFERROR(VLOOKUP(A76,FL_RP_POP_10cm!$D$2:$E$145,2,FALSE),0)</f>
        <v>0</v>
      </c>
      <c r="D76" s="5">
        <f>IFERROR(VLOOKUP(A76,FL_RP_POP_10cm!$G$2:$H$145,2,FALSE),0)</f>
        <v>0</v>
      </c>
      <c r="E76" s="5">
        <f>IFERROR(VLOOKUP(A76,FL_RP_POP_10cm!$J$2:$K$145,2,FALSE),0)</f>
        <v>0</v>
      </c>
      <c r="F76" s="5">
        <f>IFERROR(VLOOKUP(A76,FL_RP_POP_10cm!$M$2:$N$145,2,FALSE),0)</f>
        <v>0</v>
      </c>
      <c r="G76" s="5">
        <f>IFERROR(VLOOKUP(A76,FL_RP_POP_10cm!$P$2:$Q$145,2,FALSE),0)</f>
        <v>0</v>
      </c>
      <c r="I76">
        <f t="shared" si="3"/>
        <v>0</v>
      </c>
      <c r="J76">
        <f t="shared" si="3"/>
        <v>0</v>
      </c>
      <c r="K76">
        <f t="shared" si="3"/>
        <v>0</v>
      </c>
      <c r="L76">
        <f t="shared" si="3"/>
        <v>0</v>
      </c>
      <c r="M76">
        <f t="shared" si="3"/>
        <v>0</v>
      </c>
      <c r="N76" s="5">
        <f t="shared" si="4"/>
        <v>0</v>
      </c>
    </row>
    <row r="77" spans="1:14" x14ac:dyDescent="0.25">
      <c r="A77" s="9" t="s">
        <v>108</v>
      </c>
      <c r="B77" s="5">
        <f>IFERROR(VLOOKUP($A77,FL_RP_POP_10cm!$A$2:$B$145,2,FALSE),0)</f>
        <v>0</v>
      </c>
      <c r="C77" s="5">
        <f>IFERROR(VLOOKUP(A77,FL_RP_POP_10cm!$D$2:$E$145,2,FALSE),0)</f>
        <v>0</v>
      </c>
      <c r="D77" s="5">
        <f>IFERROR(VLOOKUP(A77,FL_RP_POP_10cm!$G$2:$H$145,2,FALSE),0)</f>
        <v>0</v>
      </c>
      <c r="E77" s="5">
        <f>IFERROR(VLOOKUP(A77,FL_RP_POP_10cm!$J$2:$K$145,2,FALSE),0)</f>
        <v>0</v>
      </c>
      <c r="F77" s="5">
        <f>IFERROR(VLOOKUP(A77,FL_RP_POP_10cm!$M$2:$N$145,2,FALSE),0)</f>
        <v>0</v>
      </c>
      <c r="G77" s="5">
        <f>IFERROR(VLOOKUP(A77,FL_RP_POP_10cm!$P$2:$Q$145,2,FALSE),0)</f>
        <v>0</v>
      </c>
      <c r="I77">
        <f t="shared" si="3"/>
        <v>0</v>
      </c>
      <c r="J77">
        <f t="shared" si="3"/>
        <v>0</v>
      </c>
      <c r="K77">
        <f t="shared" si="3"/>
        <v>0</v>
      </c>
      <c r="L77">
        <f t="shared" si="3"/>
        <v>0</v>
      </c>
      <c r="M77">
        <f t="shared" si="3"/>
        <v>0</v>
      </c>
      <c r="N77" s="5">
        <f t="shared" si="4"/>
        <v>0</v>
      </c>
    </row>
    <row r="78" spans="1:14" x14ac:dyDescent="0.25">
      <c r="A78" s="9" t="s">
        <v>16</v>
      </c>
      <c r="B78" s="5">
        <f>IFERROR(VLOOKUP($A78,FL_RP_POP_10cm!$A$2:$B$145,2,FALSE),0)</f>
        <v>8525</v>
      </c>
      <c r="C78" s="5">
        <f>IFERROR(VLOOKUP(A78,FL_RP_POP_10cm!$D$2:$E$145,2,FALSE),0)</f>
        <v>8525</v>
      </c>
      <c r="D78" s="5">
        <f>IFERROR(VLOOKUP(A78,FL_RP_POP_10cm!$G$2:$H$145,2,FALSE),0)</f>
        <v>8525</v>
      </c>
      <c r="E78" s="5">
        <f>IFERROR(VLOOKUP(A78,FL_RP_POP_10cm!$J$2:$K$145,2,FALSE),0)</f>
        <v>8525</v>
      </c>
      <c r="F78" s="5">
        <f>IFERROR(VLOOKUP(A78,FL_RP_POP_10cm!$M$2:$N$145,2,FALSE),0)</f>
        <v>8525</v>
      </c>
      <c r="G78" s="5">
        <f>IFERROR(VLOOKUP(A78,FL_RP_POP_10cm!$P$2:$Q$145,2,FALSE),0)</f>
        <v>8525</v>
      </c>
      <c r="I78">
        <f t="shared" si="3"/>
        <v>170.5</v>
      </c>
      <c r="J78">
        <f t="shared" si="3"/>
        <v>85.25</v>
      </c>
      <c r="K78">
        <f t="shared" si="3"/>
        <v>42.625</v>
      </c>
      <c r="L78">
        <f t="shared" si="3"/>
        <v>25.574999999999999</v>
      </c>
      <c r="M78">
        <f t="shared" si="3"/>
        <v>8.5250000000000004</v>
      </c>
      <c r="N78" s="5">
        <f t="shared" si="4"/>
        <v>332.47499999999997</v>
      </c>
    </row>
    <row r="79" spans="1:14" x14ac:dyDescent="0.25">
      <c r="A79" s="9" t="s">
        <v>17</v>
      </c>
      <c r="B79" s="5">
        <f>IFERROR(VLOOKUP($A79,FL_RP_POP_10cm!$A$2:$B$145,2,FALSE),0)</f>
        <v>8785</v>
      </c>
      <c r="C79" s="5">
        <f>IFERROR(VLOOKUP(A79,FL_RP_POP_10cm!$D$2:$E$145,2,FALSE),0)</f>
        <v>8785</v>
      </c>
      <c r="D79" s="5">
        <f>IFERROR(VLOOKUP(A79,FL_RP_POP_10cm!$G$2:$H$145,2,FALSE),0)</f>
        <v>8785</v>
      </c>
      <c r="E79" s="5">
        <f>IFERROR(VLOOKUP(A79,FL_RP_POP_10cm!$J$2:$K$145,2,FALSE),0)</f>
        <v>8785</v>
      </c>
      <c r="F79" s="5">
        <f>IFERROR(VLOOKUP(A79,FL_RP_POP_10cm!$M$2:$N$145,2,FALSE),0)</f>
        <v>8785</v>
      </c>
      <c r="G79" s="5">
        <f>IFERROR(VLOOKUP(A79,FL_RP_POP_10cm!$P$2:$Q$145,2,FALSE),0)</f>
        <v>8785</v>
      </c>
      <c r="I79">
        <f t="shared" si="3"/>
        <v>175.70000000000002</v>
      </c>
      <c r="J79">
        <f t="shared" si="3"/>
        <v>87.850000000000009</v>
      </c>
      <c r="K79">
        <f t="shared" si="3"/>
        <v>43.925000000000004</v>
      </c>
      <c r="L79">
        <f t="shared" si="3"/>
        <v>26.355</v>
      </c>
      <c r="M79">
        <f t="shared" si="3"/>
        <v>8.7850000000000001</v>
      </c>
      <c r="N79" s="5">
        <f t="shared" si="4"/>
        <v>342.61500000000007</v>
      </c>
    </row>
    <row r="80" spans="1:14" x14ac:dyDescent="0.25">
      <c r="A80" s="9" t="s">
        <v>109</v>
      </c>
      <c r="B80" s="5">
        <f>IFERROR(VLOOKUP($A80,FL_RP_POP_10cm!$A$2:$B$145,2,FALSE),0)</f>
        <v>0</v>
      </c>
      <c r="C80" s="5">
        <f>IFERROR(VLOOKUP(A80,FL_RP_POP_10cm!$D$2:$E$145,2,FALSE),0)</f>
        <v>0</v>
      </c>
      <c r="D80" s="5">
        <f>IFERROR(VLOOKUP(A80,FL_RP_POP_10cm!$G$2:$H$145,2,FALSE),0)</f>
        <v>0</v>
      </c>
      <c r="E80" s="5">
        <f>IFERROR(VLOOKUP(A80,FL_RP_POP_10cm!$J$2:$K$145,2,FALSE),0)</f>
        <v>0</v>
      </c>
      <c r="F80" s="5">
        <f>IFERROR(VLOOKUP(A80,FL_RP_POP_10cm!$M$2:$N$145,2,FALSE),0)</f>
        <v>0</v>
      </c>
      <c r="G80" s="5">
        <f>IFERROR(VLOOKUP(A80,FL_RP_POP_10cm!$P$2:$Q$145,2,FALSE),0)</f>
        <v>0</v>
      </c>
      <c r="I80">
        <f t="shared" si="3"/>
        <v>0</v>
      </c>
      <c r="J80">
        <f t="shared" si="3"/>
        <v>0</v>
      </c>
      <c r="K80">
        <f t="shared" si="3"/>
        <v>0</v>
      </c>
      <c r="L80">
        <f t="shared" si="3"/>
        <v>0</v>
      </c>
      <c r="M80">
        <f t="shared" si="3"/>
        <v>0</v>
      </c>
      <c r="N80" s="5">
        <f t="shared" si="4"/>
        <v>0</v>
      </c>
    </row>
    <row r="81" spans="1:14" x14ac:dyDescent="0.25">
      <c r="A81" s="9" t="s">
        <v>15</v>
      </c>
      <c r="B81" s="5">
        <f>IFERROR(VLOOKUP($A81,FL_RP_POP_10cm!$A$2:$B$145,2,FALSE),0)</f>
        <v>816</v>
      </c>
      <c r="C81" s="5">
        <f>IFERROR(VLOOKUP(A81,FL_RP_POP_10cm!$D$2:$E$145,2,FALSE),0)</f>
        <v>816</v>
      </c>
      <c r="D81" s="5">
        <f>IFERROR(VLOOKUP(A81,FL_RP_POP_10cm!$G$2:$H$145,2,FALSE),0)</f>
        <v>816</v>
      </c>
      <c r="E81" s="5">
        <f>IFERROR(VLOOKUP(A81,FL_RP_POP_10cm!$J$2:$K$145,2,FALSE),0)</f>
        <v>816</v>
      </c>
      <c r="F81" s="5">
        <f>IFERROR(VLOOKUP(A81,FL_RP_POP_10cm!$M$2:$N$145,2,FALSE),0)</f>
        <v>816</v>
      </c>
      <c r="G81" s="5">
        <f>IFERROR(VLOOKUP(A81,FL_RP_POP_10cm!$P$2:$Q$145,2,FALSE),0)</f>
        <v>816</v>
      </c>
      <c r="I81">
        <f t="shared" si="3"/>
        <v>16.32</v>
      </c>
      <c r="J81">
        <f t="shared" si="3"/>
        <v>8.16</v>
      </c>
      <c r="K81">
        <f t="shared" si="3"/>
        <v>4.08</v>
      </c>
      <c r="L81">
        <f t="shared" si="3"/>
        <v>2.448</v>
      </c>
      <c r="M81">
        <f t="shared" si="3"/>
        <v>0.81600000000000006</v>
      </c>
      <c r="N81" s="5">
        <f t="shared" si="4"/>
        <v>31.824000000000002</v>
      </c>
    </row>
    <row r="82" spans="1:14" x14ac:dyDescent="0.25">
      <c r="A82" s="9" t="s">
        <v>57</v>
      </c>
      <c r="B82" s="5">
        <f>IFERROR(VLOOKUP($A82,FL_RP_POP_10cm!$A$2:$B$145,2,FALSE),0)</f>
        <v>0</v>
      </c>
      <c r="C82" s="5">
        <f>IFERROR(VLOOKUP(A82,FL_RP_POP_10cm!$D$2:$E$145,2,FALSE),0)</f>
        <v>0</v>
      </c>
      <c r="D82" s="5">
        <f>IFERROR(VLOOKUP(A82,FL_RP_POP_10cm!$G$2:$H$145,2,FALSE),0)</f>
        <v>0</v>
      </c>
      <c r="E82" s="5">
        <f>IFERROR(VLOOKUP(A82,FL_RP_POP_10cm!$J$2:$K$145,2,FALSE),0)</f>
        <v>0</v>
      </c>
      <c r="F82" s="5">
        <f>IFERROR(VLOOKUP(A82,FL_RP_POP_10cm!$M$2:$N$145,2,FALSE),0)</f>
        <v>0</v>
      </c>
      <c r="G82" s="5">
        <f>IFERROR(VLOOKUP(A82,FL_RP_POP_10cm!$P$2:$Q$145,2,FALSE),0)</f>
        <v>0</v>
      </c>
      <c r="I82">
        <f t="shared" si="3"/>
        <v>0</v>
      </c>
      <c r="J82">
        <f t="shared" si="3"/>
        <v>0</v>
      </c>
      <c r="K82">
        <f t="shared" si="3"/>
        <v>0</v>
      </c>
      <c r="L82">
        <f t="shared" si="3"/>
        <v>0</v>
      </c>
      <c r="M82">
        <f t="shared" si="3"/>
        <v>0</v>
      </c>
      <c r="N82" s="5">
        <f t="shared" si="4"/>
        <v>0</v>
      </c>
    </row>
    <row r="83" spans="1:14" x14ac:dyDescent="0.25">
      <c r="A83" s="9" t="s">
        <v>110</v>
      </c>
      <c r="B83" s="5">
        <f>IFERROR(VLOOKUP($A83,FL_RP_POP_10cm!$A$2:$B$145,2,FALSE),0)</f>
        <v>0</v>
      </c>
      <c r="C83" s="5">
        <f>IFERROR(VLOOKUP(A83,FL_RP_POP_10cm!$D$2:$E$145,2,FALSE),0)</f>
        <v>0</v>
      </c>
      <c r="D83" s="5">
        <f>IFERROR(VLOOKUP(A83,FL_RP_POP_10cm!$G$2:$H$145,2,FALSE),0)</f>
        <v>0</v>
      </c>
      <c r="E83" s="5">
        <f>IFERROR(VLOOKUP(A83,FL_RP_POP_10cm!$J$2:$K$145,2,FALSE),0)</f>
        <v>0</v>
      </c>
      <c r="F83" s="5">
        <f>IFERROR(VLOOKUP(A83,FL_RP_POP_10cm!$M$2:$N$145,2,FALSE),0)</f>
        <v>0</v>
      </c>
      <c r="G83" s="5">
        <f>IFERROR(VLOOKUP(A83,FL_RP_POP_10cm!$P$2:$Q$145,2,FALSE),0)</f>
        <v>0</v>
      </c>
      <c r="I83">
        <f t="shared" si="3"/>
        <v>0</v>
      </c>
      <c r="J83">
        <f t="shared" si="3"/>
        <v>0</v>
      </c>
      <c r="K83">
        <f t="shared" si="3"/>
        <v>0</v>
      </c>
      <c r="L83">
        <f t="shared" si="3"/>
        <v>0</v>
      </c>
      <c r="M83">
        <f t="shared" si="3"/>
        <v>0</v>
      </c>
      <c r="N83" s="5">
        <f t="shared" si="4"/>
        <v>0</v>
      </c>
    </row>
    <row r="84" spans="1:14" x14ac:dyDescent="0.25">
      <c r="A84" s="9" t="s">
        <v>111</v>
      </c>
      <c r="B84" s="5">
        <f>IFERROR(VLOOKUP($A84,FL_RP_POP_10cm!$A$2:$B$145,2,FALSE),0)</f>
        <v>0</v>
      </c>
      <c r="C84" s="5">
        <f>IFERROR(VLOOKUP(A84,FL_RP_POP_10cm!$D$2:$E$145,2,FALSE),0)</f>
        <v>0</v>
      </c>
      <c r="D84" s="5">
        <f>IFERROR(VLOOKUP(A84,FL_RP_POP_10cm!$G$2:$H$145,2,FALSE),0)</f>
        <v>0</v>
      </c>
      <c r="E84" s="5">
        <f>IFERROR(VLOOKUP(A84,FL_RP_POP_10cm!$J$2:$K$145,2,FALSE),0)</f>
        <v>0</v>
      </c>
      <c r="F84" s="5">
        <f>IFERROR(VLOOKUP(A84,FL_RP_POP_10cm!$M$2:$N$145,2,FALSE),0)</f>
        <v>0</v>
      </c>
      <c r="G84" s="5">
        <f>IFERROR(VLOOKUP(A84,FL_RP_POP_10cm!$P$2:$Q$145,2,FALSE),0)</f>
        <v>0</v>
      </c>
      <c r="I84">
        <f t="shared" si="3"/>
        <v>0</v>
      </c>
      <c r="J84">
        <f t="shared" si="3"/>
        <v>0</v>
      </c>
      <c r="K84">
        <f t="shared" si="3"/>
        <v>0</v>
      </c>
      <c r="L84">
        <f t="shared" si="3"/>
        <v>0</v>
      </c>
      <c r="M84">
        <f t="shared" si="3"/>
        <v>0</v>
      </c>
      <c r="N84" s="5">
        <f t="shared" si="4"/>
        <v>0</v>
      </c>
    </row>
    <row r="85" spans="1:14" x14ac:dyDescent="0.25">
      <c r="A85" s="9" t="s">
        <v>112</v>
      </c>
      <c r="B85" s="5">
        <f>IFERROR(VLOOKUP($A85,FL_RP_POP_10cm!$A$2:$B$145,2,FALSE),0)</f>
        <v>0</v>
      </c>
      <c r="C85" s="5">
        <f>IFERROR(VLOOKUP(A85,FL_RP_POP_10cm!$D$2:$E$145,2,FALSE),0)</f>
        <v>0</v>
      </c>
      <c r="D85" s="5">
        <f>IFERROR(VLOOKUP(A85,FL_RP_POP_10cm!$G$2:$H$145,2,FALSE),0)</f>
        <v>0</v>
      </c>
      <c r="E85" s="5">
        <f>IFERROR(VLOOKUP(A85,FL_RP_POP_10cm!$J$2:$K$145,2,FALSE),0)</f>
        <v>0</v>
      </c>
      <c r="F85" s="5">
        <f>IFERROR(VLOOKUP(A85,FL_RP_POP_10cm!$M$2:$N$145,2,FALSE),0)</f>
        <v>0</v>
      </c>
      <c r="G85" s="5">
        <f>IFERROR(VLOOKUP(A85,FL_RP_POP_10cm!$P$2:$Q$145,2,FALSE),0)</f>
        <v>0</v>
      </c>
      <c r="I85">
        <f t="shared" si="3"/>
        <v>0</v>
      </c>
      <c r="J85">
        <f t="shared" si="3"/>
        <v>0</v>
      </c>
      <c r="K85">
        <f t="shared" si="3"/>
        <v>0</v>
      </c>
      <c r="L85">
        <f t="shared" si="3"/>
        <v>0</v>
      </c>
      <c r="M85">
        <f t="shared" si="3"/>
        <v>0</v>
      </c>
      <c r="N85" s="5">
        <f t="shared" si="4"/>
        <v>0</v>
      </c>
    </row>
    <row r="86" spans="1:14" x14ac:dyDescent="0.25">
      <c r="A86" s="9" t="s">
        <v>59</v>
      </c>
      <c r="B86" s="5">
        <f>IFERROR(VLOOKUP($A86,FL_RP_POP_10cm!$A$2:$B$145,2,FALSE),0)</f>
        <v>0</v>
      </c>
      <c r="C86" s="5">
        <f>IFERROR(VLOOKUP(A86,FL_RP_POP_10cm!$D$2:$E$145,2,FALSE),0)</f>
        <v>0</v>
      </c>
      <c r="D86" s="5">
        <f>IFERROR(VLOOKUP(A86,FL_RP_POP_10cm!$G$2:$H$145,2,FALSE),0)</f>
        <v>0</v>
      </c>
      <c r="E86" s="5">
        <f>IFERROR(VLOOKUP(A86,FL_RP_POP_10cm!$J$2:$K$145,2,FALSE),0)</f>
        <v>0</v>
      </c>
      <c r="F86" s="5">
        <f>IFERROR(VLOOKUP(A86,FL_RP_POP_10cm!$M$2:$N$145,2,FALSE),0)</f>
        <v>0</v>
      </c>
      <c r="G86" s="5">
        <f>IFERROR(VLOOKUP(A86,FL_RP_POP_10cm!$P$2:$Q$145,2,FALSE),0)</f>
        <v>0</v>
      </c>
      <c r="I86">
        <f t="shared" si="3"/>
        <v>0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 s="5">
        <f t="shared" si="4"/>
        <v>0</v>
      </c>
    </row>
    <row r="87" spans="1:14" x14ac:dyDescent="0.25">
      <c r="A87" s="9" t="s">
        <v>58</v>
      </c>
      <c r="B87" s="5">
        <f>IFERROR(VLOOKUP($A87,FL_RP_POP_10cm!$A$2:$B$145,2,FALSE),0)</f>
        <v>0</v>
      </c>
      <c r="C87" s="5">
        <f>IFERROR(VLOOKUP(A87,FL_RP_POP_10cm!$D$2:$E$145,2,FALSE),0)</f>
        <v>355</v>
      </c>
      <c r="D87" s="5">
        <f>IFERROR(VLOOKUP(A87,FL_RP_POP_10cm!$G$2:$H$145,2,FALSE),0)</f>
        <v>355</v>
      </c>
      <c r="E87" s="5">
        <f>IFERROR(VLOOKUP(A87,FL_RP_POP_10cm!$J$2:$K$145,2,FALSE),0)</f>
        <v>355</v>
      </c>
      <c r="F87" s="5">
        <f>IFERROR(VLOOKUP(A87,FL_RP_POP_10cm!$M$2:$N$145,2,FALSE),0)</f>
        <v>355</v>
      </c>
      <c r="G87" s="5">
        <f>IFERROR(VLOOKUP(A87,FL_RP_POP_10cm!$P$2:$Q$145,2,FALSE),0)</f>
        <v>355</v>
      </c>
      <c r="I87">
        <f t="shared" si="3"/>
        <v>3.5500000000000003</v>
      </c>
      <c r="J87">
        <f t="shared" si="3"/>
        <v>3.5500000000000003</v>
      </c>
      <c r="K87">
        <f t="shared" si="3"/>
        <v>1.7750000000000001</v>
      </c>
      <c r="L87">
        <f t="shared" si="3"/>
        <v>1.0649999999999999</v>
      </c>
      <c r="M87">
        <f t="shared" si="3"/>
        <v>0.35499999999999998</v>
      </c>
      <c r="N87" s="5">
        <f t="shared" si="4"/>
        <v>10.295</v>
      </c>
    </row>
    <row r="88" spans="1:14" x14ac:dyDescent="0.25">
      <c r="A88" s="9" t="s">
        <v>38</v>
      </c>
      <c r="B88" s="5">
        <f>IFERROR(VLOOKUP($A88,FL_RP_POP_10cm!$A$2:$B$145,2,FALSE),0)</f>
        <v>0</v>
      </c>
      <c r="C88" s="5">
        <f>IFERROR(VLOOKUP(A88,FL_RP_POP_10cm!$D$2:$E$145,2,FALSE),0)</f>
        <v>0</v>
      </c>
      <c r="D88" s="5">
        <f>IFERROR(VLOOKUP(A88,FL_RP_POP_10cm!$G$2:$H$145,2,FALSE),0)</f>
        <v>0</v>
      </c>
      <c r="E88" s="5">
        <f>IFERROR(VLOOKUP(A88,FL_RP_POP_10cm!$J$2:$K$145,2,FALSE),0)</f>
        <v>0</v>
      </c>
      <c r="F88" s="5">
        <f>IFERROR(VLOOKUP(A88,FL_RP_POP_10cm!$M$2:$N$145,2,FALSE),0)</f>
        <v>0</v>
      </c>
      <c r="G88" s="5">
        <f>IFERROR(VLOOKUP(A88,FL_RP_POP_10cm!$P$2:$Q$145,2,FALSE),0)</f>
        <v>0</v>
      </c>
      <c r="I88">
        <f t="shared" si="3"/>
        <v>0</v>
      </c>
      <c r="J88">
        <f t="shared" si="3"/>
        <v>0</v>
      </c>
      <c r="K88">
        <f t="shared" si="3"/>
        <v>0</v>
      </c>
      <c r="L88">
        <f t="shared" si="3"/>
        <v>0</v>
      </c>
      <c r="M88">
        <f t="shared" si="3"/>
        <v>0</v>
      </c>
      <c r="N88" s="5">
        <f t="shared" si="4"/>
        <v>0</v>
      </c>
    </row>
    <row r="89" spans="1:14" x14ac:dyDescent="0.25">
      <c r="A89" s="9" t="s">
        <v>113</v>
      </c>
      <c r="B89" s="5">
        <f>IFERROR(VLOOKUP($A89,FL_RP_POP_10cm!$A$2:$B$145,2,FALSE),0)</f>
        <v>0</v>
      </c>
      <c r="C89" s="5">
        <f>IFERROR(VLOOKUP(A89,FL_RP_POP_10cm!$D$2:$E$145,2,FALSE),0)</f>
        <v>0</v>
      </c>
      <c r="D89" s="5">
        <f>IFERROR(VLOOKUP(A89,FL_RP_POP_10cm!$G$2:$H$145,2,FALSE),0)</f>
        <v>0</v>
      </c>
      <c r="E89" s="5">
        <f>IFERROR(VLOOKUP(A89,FL_RP_POP_10cm!$J$2:$K$145,2,FALSE),0)</f>
        <v>0</v>
      </c>
      <c r="F89" s="5">
        <f>IFERROR(VLOOKUP(A89,FL_RP_POP_10cm!$M$2:$N$145,2,FALSE),0)</f>
        <v>0</v>
      </c>
      <c r="G89" s="5">
        <f>IFERROR(VLOOKUP(A89,FL_RP_POP_10cm!$P$2:$Q$145,2,FALSE),0)</f>
        <v>0</v>
      </c>
      <c r="I89">
        <f t="shared" si="3"/>
        <v>0</v>
      </c>
      <c r="J89">
        <f t="shared" si="3"/>
        <v>0</v>
      </c>
      <c r="K89">
        <f t="shared" si="3"/>
        <v>0</v>
      </c>
      <c r="L89">
        <f t="shared" si="3"/>
        <v>0</v>
      </c>
      <c r="M89">
        <f t="shared" si="3"/>
        <v>0</v>
      </c>
      <c r="N89" s="5">
        <f t="shared" si="4"/>
        <v>0</v>
      </c>
    </row>
    <row r="90" spans="1:14" x14ac:dyDescent="0.25">
      <c r="A90" s="9" t="s">
        <v>114</v>
      </c>
      <c r="B90" s="5">
        <f>IFERROR(VLOOKUP($A90,FL_RP_POP_10cm!$A$2:$B$145,2,FALSE),0)</f>
        <v>0</v>
      </c>
      <c r="C90" s="5">
        <f>IFERROR(VLOOKUP(A90,FL_RP_POP_10cm!$D$2:$E$145,2,FALSE),0)</f>
        <v>0</v>
      </c>
      <c r="D90" s="5">
        <f>IFERROR(VLOOKUP(A90,FL_RP_POP_10cm!$G$2:$H$145,2,FALSE),0)</f>
        <v>0</v>
      </c>
      <c r="E90" s="5">
        <f>IFERROR(VLOOKUP(A90,FL_RP_POP_10cm!$J$2:$K$145,2,FALSE),0)</f>
        <v>0</v>
      </c>
      <c r="F90" s="5">
        <f>IFERROR(VLOOKUP(A90,FL_RP_POP_10cm!$M$2:$N$145,2,FALSE),0)</f>
        <v>0</v>
      </c>
      <c r="G90" s="5">
        <f>IFERROR(VLOOKUP(A90,FL_RP_POP_10cm!$P$2:$Q$145,2,FALSE),0)</f>
        <v>0</v>
      </c>
      <c r="I90">
        <f t="shared" si="3"/>
        <v>0</v>
      </c>
      <c r="J90">
        <f t="shared" si="3"/>
        <v>0</v>
      </c>
      <c r="K90">
        <f t="shared" si="3"/>
        <v>0</v>
      </c>
      <c r="L90">
        <f t="shared" si="3"/>
        <v>0</v>
      </c>
      <c r="M90">
        <f t="shared" si="3"/>
        <v>0</v>
      </c>
      <c r="N90" s="5">
        <f t="shared" si="4"/>
        <v>0</v>
      </c>
    </row>
    <row r="91" spans="1:14" x14ac:dyDescent="0.25">
      <c r="A91" s="9" t="s">
        <v>115</v>
      </c>
      <c r="B91" s="5">
        <f>IFERROR(VLOOKUP($A91,FL_RP_POP_10cm!$A$2:$B$145,2,FALSE),0)</f>
        <v>0</v>
      </c>
      <c r="C91" s="5">
        <f>IFERROR(VLOOKUP(A91,FL_RP_POP_10cm!$D$2:$E$145,2,FALSE),0)</f>
        <v>0</v>
      </c>
      <c r="D91" s="5">
        <f>IFERROR(VLOOKUP(A91,FL_RP_POP_10cm!$G$2:$H$145,2,FALSE),0)</f>
        <v>0</v>
      </c>
      <c r="E91" s="5">
        <f>IFERROR(VLOOKUP(A91,FL_RP_POP_10cm!$J$2:$K$145,2,FALSE),0)</f>
        <v>0</v>
      </c>
      <c r="F91" s="5">
        <f>IFERROR(VLOOKUP(A91,FL_RP_POP_10cm!$M$2:$N$145,2,FALSE),0)</f>
        <v>0</v>
      </c>
      <c r="G91" s="5">
        <f>IFERROR(VLOOKUP(A91,FL_RP_POP_10cm!$P$2:$Q$145,2,FALSE),0)</f>
        <v>0</v>
      </c>
      <c r="I91">
        <f t="shared" si="3"/>
        <v>0</v>
      </c>
      <c r="J91">
        <f t="shared" si="3"/>
        <v>0</v>
      </c>
      <c r="K91">
        <f t="shared" si="3"/>
        <v>0</v>
      </c>
      <c r="L91">
        <f t="shared" si="3"/>
        <v>0</v>
      </c>
      <c r="M91">
        <f t="shared" si="3"/>
        <v>0</v>
      </c>
      <c r="N91" s="5">
        <f t="shared" si="4"/>
        <v>0</v>
      </c>
    </row>
    <row r="92" spans="1:14" x14ac:dyDescent="0.25">
      <c r="A92" s="9" t="s">
        <v>10</v>
      </c>
      <c r="B92" s="5">
        <f>IFERROR(VLOOKUP($A92,FL_RP_POP_10cm!$A$2:$B$145,2,FALSE),0)</f>
        <v>2342</v>
      </c>
      <c r="C92" s="5">
        <f>IFERROR(VLOOKUP(A92,FL_RP_POP_10cm!$D$2:$E$145,2,FALSE),0)</f>
        <v>2342</v>
      </c>
      <c r="D92" s="5">
        <f>IFERROR(VLOOKUP(A92,FL_RP_POP_10cm!$G$2:$H$145,2,FALSE),0)</f>
        <v>2342</v>
      </c>
      <c r="E92" s="5">
        <f>IFERROR(VLOOKUP(A92,FL_RP_POP_10cm!$J$2:$K$145,2,FALSE),0)</f>
        <v>2342</v>
      </c>
      <c r="F92" s="5">
        <f>IFERROR(VLOOKUP(A92,FL_RP_POP_10cm!$M$2:$N$145,2,FALSE),0)</f>
        <v>2342</v>
      </c>
      <c r="G92" s="5">
        <f>IFERROR(VLOOKUP(A92,FL_RP_POP_10cm!$P$2:$Q$145,2,FALSE),0)</f>
        <v>2342</v>
      </c>
      <c r="I92">
        <f t="shared" si="3"/>
        <v>46.84</v>
      </c>
      <c r="J92">
        <f t="shared" si="3"/>
        <v>23.42</v>
      </c>
      <c r="K92">
        <f t="shared" si="3"/>
        <v>11.71</v>
      </c>
      <c r="L92">
        <f t="shared" si="3"/>
        <v>7.0259999999999998</v>
      </c>
      <c r="M92">
        <f t="shared" si="3"/>
        <v>2.3420000000000001</v>
      </c>
      <c r="N92" s="5">
        <f t="shared" si="4"/>
        <v>91.337999999999994</v>
      </c>
    </row>
    <row r="93" spans="1:14" x14ac:dyDescent="0.25">
      <c r="A93" s="9" t="s">
        <v>21</v>
      </c>
      <c r="B93" s="5">
        <f>IFERROR(VLOOKUP($A93,FL_RP_POP_10cm!$A$2:$B$145,2,FALSE),0)</f>
        <v>7387</v>
      </c>
      <c r="C93" s="5">
        <f>IFERROR(VLOOKUP(A93,FL_RP_POP_10cm!$D$2:$E$145,2,FALSE),0)</f>
        <v>7387</v>
      </c>
      <c r="D93" s="5">
        <f>IFERROR(VLOOKUP(A93,FL_RP_POP_10cm!$G$2:$H$145,2,FALSE),0)</f>
        <v>7387</v>
      </c>
      <c r="E93" s="5">
        <f>IFERROR(VLOOKUP(A93,FL_RP_POP_10cm!$J$2:$K$145,2,FALSE),0)</f>
        <v>7387</v>
      </c>
      <c r="F93" s="5">
        <f>IFERROR(VLOOKUP(A93,FL_RP_POP_10cm!$M$2:$N$145,2,FALSE),0)</f>
        <v>7387</v>
      </c>
      <c r="G93" s="5">
        <f>IFERROR(VLOOKUP(A93,FL_RP_POP_10cm!$P$2:$Q$145,2,FALSE),0)</f>
        <v>7387</v>
      </c>
      <c r="I93">
        <f t="shared" si="3"/>
        <v>147.74</v>
      </c>
      <c r="J93">
        <f t="shared" si="3"/>
        <v>73.87</v>
      </c>
      <c r="K93">
        <f t="shared" si="3"/>
        <v>36.935000000000002</v>
      </c>
      <c r="L93">
        <f t="shared" si="3"/>
        <v>22.161000000000001</v>
      </c>
      <c r="M93">
        <f t="shared" si="3"/>
        <v>7.3870000000000005</v>
      </c>
      <c r="N93" s="5">
        <f t="shared" si="4"/>
        <v>288.09300000000002</v>
      </c>
    </row>
    <row r="94" spans="1:14" x14ac:dyDescent="0.25">
      <c r="A94" s="9" t="s">
        <v>116</v>
      </c>
      <c r="B94" s="5">
        <f>IFERROR(VLOOKUP($A94,FL_RP_POP_10cm!$A$2:$B$145,2,FALSE),0)</f>
        <v>0</v>
      </c>
      <c r="C94" s="5">
        <f>IFERROR(VLOOKUP(A94,FL_RP_POP_10cm!$D$2:$E$145,2,FALSE),0)</f>
        <v>0</v>
      </c>
      <c r="D94" s="5">
        <f>IFERROR(VLOOKUP(A94,FL_RP_POP_10cm!$G$2:$H$145,2,FALSE),0)</f>
        <v>0</v>
      </c>
      <c r="E94" s="5">
        <f>IFERROR(VLOOKUP(A94,FL_RP_POP_10cm!$J$2:$K$145,2,FALSE),0)</f>
        <v>0</v>
      </c>
      <c r="F94" s="5">
        <f>IFERROR(VLOOKUP(A94,FL_RP_POP_10cm!$M$2:$N$145,2,FALSE),0)</f>
        <v>0</v>
      </c>
      <c r="G94" s="5">
        <f>IFERROR(VLOOKUP(A94,FL_RP_POP_10cm!$P$2:$Q$145,2,FALSE),0)</f>
        <v>0</v>
      </c>
      <c r="I94">
        <f t="shared" si="3"/>
        <v>0</v>
      </c>
      <c r="J94">
        <f t="shared" si="3"/>
        <v>0</v>
      </c>
      <c r="K94">
        <f t="shared" si="3"/>
        <v>0</v>
      </c>
      <c r="L94">
        <f t="shared" si="3"/>
        <v>0</v>
      </c>
      <c r="M94">
        <f t="shared" si="3"/>
        <v>0</v>
      </c>
      <c r="N94" s="5">
        <f t="shared" si="4"/>
        <v>0</v>
      </c>
    </row>
    <row r="95" spans="1:14" x14ac:dyDescent="0.25">
      <c r="A95" s="9" t="s">
        <v>44</v>
      </c>
      <c r="B95" s="5">
        <f>IFERROR(VLOOKUP($A95,FL_RP_POP_10cm!$A$2:$B$145,2,FALSE),0)</f>
        <v>1053</v>
      </c>
      <c r="C95" s="5">
        <f>IFERROR(VLOOKUP(A95,FL_RP_POP_10cm!$D$2:$E$145,2,FALSE),0)</f>
        <v>1053</v>
      </c>
      <c r="D95" s="5">
        <f>IFERROR(VLOOKUP(A95,FL_RP_POP_10cm!$G$2:$H$145,2,FALSE),0)</f>
        <v>1053</v>
      </c>
      <c r="E95" s="5">
        <f>IFERROR(VLOOKUP(A95,FL_RP_POP_10cm!$J$2:$K$145,2,FALSE),0)</f>
        <v>1053</v>
      </c>
      <c r="F95" s="5">
        <f>IFERROR(VLOOKUP(A95,FL_RP_POP_10cm!$M$2:$N$145,2,FALSE),0)</f>
        <v>1053</v>
      </c>
      <c r="G95" s="5">
        <f>IFERROR(VLOOKUP(A95,FL_RP_POP_10cm!$P$2:$Q$145,2,FALSE),0)</f>
        <v>1053</v>
      </c>
      <c r="I95">
        <f t="shared" si="3"/>
        <v>21.06</v>
      </c>
      <c r="J95">
        <f t="shared" si="3"/>
        <v>10.53</v>
      </c>
      <c r="K95">
        <f t="shared" si="3"/>
        <v>5.2649999999999997</v>
      </c>
      <c r="L95">
        <f t="shared" si="3"/>
        <v>3.1590000000000003</v>
      </c>
      <c r="M95">
        <f t="shared" si="3"/>
        <v>1.0529999999999999</v>
      </c>
      <c r="N95" s="5">
        <f t="shared" si="4"/>
        <v>41.066999999999993</v>
      </c>
    </row>
    <row r="96" spans="1:14" x14ac:dyDescent="0.25">
      <c r="A96" s="9" t="s">
        <v>28</v>
      </c>
      <c r="B96" s="5">
        <f>IFERROR(VLOOKUP($A96,FL_RP_POP_10cm!$A$2:$B$145,2,FALSE),0)</f>
        <v>0</v>
      </c>
      <c r="C96" s="5">
        <f>IFERROR(VLOOKUP(A96,FL_RP_POP_10cm!$D$2:$E$145,2,FALSE),0)</f>
        <v>0</v>
      </c>
      <c r="D96" s="5">
        <f>IFERROR(VLOOKUP(A96,FL_RP_POP_10cm!$G$2:$H$145,2,FALSE),0)</f>
        <v>0</v>
      </c>
      <c r="E96" s="5">
        <f>IFERROR(VLOOKUP(A96,FL_RP_POP_10cm!$J$2:$K$145,2,FALSE),0)</f>
        <v>0</v>
      </c>
      <c r="F96" s="5">
        <f>IFERROR(VLOOKUP(A96,FL_RP_POP_10cm!$M$2:$N$145,2,FALSE),0)</f>
        <v>0</v>
      </c>
      <c r="G96" s="5">
        <f>IFERROR(VLOOKUP(A96,FL_RP_POP_10cm!$P$2:$Q$145,2,FALSE),0)</f>
        <v>0</v>
      </c>
      <c r="I96">
        <f t="shared" si="3"/>
        <v>0</v>
      </c>
      <c r="J96">
        <f t="shared" si="3"/>
        <v>0</v>
      </c>
      <c r="K96">
        <f t="shared" si="3"/>
        <v>0</v>
      </c>
      <c r="L96">
        <f t="shared" si="3"/>
        <v>0</v>
      </c>
      <c r="M96">
        <f t="shared" si="3"/>
        <v>0</v>
      </c>
      <c r="N96" s="5">
        <f t="shared" si="4"/>
        <v>0</v>
      </c>
    </row>
    <row r="97" spans="1:14" x14ac:dyDescent="0.25">
      <c r="A97" s="9" t="s">
        <v>117</v>
      </c>
      <c r="B97" s="5">
        <f>IFERROR(VLOOKUP($A97,FL_RP_POP_10cm!$A$2:$B$145,2,FALSE),0)</f>
        <v>0</v>
      </c>
      <c r="C97" s="5">
        <f>IFERROR(VLOOKUP(A97,FL_RP_POP_10cm!$D$2:$E$145,2,FALSE),0)</f>
        <v>0</v>
      </c>
      <c r="D97" s="5">
        <f>IFERROR(VLOOKUP(A97,FL_RP_POP_10cm!$G$2:$H$145,2,FALSE),0)</f>
        <v>0</v>
      </c>
      <c r="E97" s="5">
        <f>IFERROR(VLOOKUP(A97,FL_RP_POP_10cm!$J$2:$K$145,2,FALSE),0)</f>
        <v>0</v>
      </c>
      <c r="F97" s="5">
        <f>IFERROR(VLOOKUP(A97,FL_RP_POP_10cm!$M$2:$N$145,2,FALSE),0)</f>
        <v>0</v>
      </c>
      <c r="G97" s="5">
        <f>IFERROR(VLOOKUP(A97,FL_RP_POP_10cm!$P$2:$Q$145,2,FALSE),0)</f>
        <v>0</v>
      </c>
      <c r="I97">
        <f t="shared" si="3"/>
        <v>0</v>
      </c>
      <c r="J97">
        <f t="shared" si="3"/>
        <v>0</v>
      </c>
      <c r="K97">
        <f t="shared" si="3"/>
        <v>0</v>
      </c>
      <c r="L97">
        <f t="shared" si="3"/>
        <v>0</v>
      </c>
      <c r="M97">
        <f t="shared" si="3"/>
        <v>0</v>
      </c>
      <c r="N97" s="5">
        <f t="shared" si="4"/>
        <v>0</v>
      </c>
    </row>
    <row r="98" spans="1:14" x14ac:dyDescent="0.25">
      <c r="A98" s="9" t="s">
        <v>41</v>
      </c>
      <c r="B98" s="5">
        <f>IFERROR(VLOOKUP($A98,FL_RP_POP_10cm!$A$2:$B$145,2,FALSE),0)</f>
        <v>0</v>
      </c>
      <c r="C98" s="5">
        <f>IFERROR(VLOOKUP(A98,FL_RP_POP_10cm!$D$2:$E$145,2,FALSE),0)</f>
        <v>0</v>
      </c>
      <c r="D98" s="5">
        <f>IFERROR(VLOOKUP(A98,FL_RP_POP_10cm!$G$2:$H$145,2,FALSE),0)</f>
        <v>0</v>
      </c>
      <c r="E98" s="5">
        <f>IFERROR(VLOOKUP(A98,FL_RP_POP_10cm!$J$2:$K$145,2,FALSE),0)</f>
        <v>0</v>
      </c>
      <c r="F98" s="5">
        <f>IFERROR(VLOOKUP(A98,FL_RP_POP_10cm!$M$2:$N$145,2,FALSE),0)</f>
        <v>0</v>
      </c>
      <c r="G98" s="5">
        <f>IFERROR(VLOOKUP(A98,FL_RP_POP_10cm!$P$2:$Q$145,2,FALSE),0)</f>
        <v>0</v>
      </c>
      <c r="I98">
        <f t="shared" si="3"/>
        <v>0</v>
      </c>
      <c r="J98">
        <f t="shared" si="3"/>
        <v>0</v>
      </c>
      <c r="K98">
        <f t="shared" si="3"/>
        <v>0</v>
      </c>
      <c r="L98">
        <f t="shared" si="3"/>
        <v>0</v>
      </c>
      <c r="M98">
        <f t="shared" si="3"/>
        <v>0</v>
      </c>
      <c r="N98" s="5">
        <f t="shared" si="4"/>
        <v>0</v>
      </c>
    </row>
    <row r="99" spans="1:14" x14ac:dyDescent="0.25">
      <c r="A99" s="9" t="s">
        <v>43</v>
      </c>
      <c r="B99" s="5">
        <f>IFERROR(VLOOKUP($A99,FL_RP_POP_10cm!$A$2:$B$145,2,FALSE),0)</f>
        <v>0</v>
      </c>
      <c r="C99" s="5">
        <f>IFERROR(VLOOKUP(A99,FL_RP_POP_10cm!$D$2:$E$145,2,FALSE),0)</f>
        <v>0</v>
      </c>
      <c r="D99" s="5">
        <f>IFERROR(VLOOKUP(A99,FL_RP_POP_10cm!$G$2:$H$145,2,FALSE),0)</f>
        <v>0</v>
      </c>
      <c r="E99" s="5">
        <f>IFERROR(VLOOKUP(A99,FL_RP_POP_10cm!$J$2:$K$145,2,FALSE),0)</f>
        <v>0</v>
      </c>
      <c r="F99" s="5">
        <f>IFERROR(VLOOKUP(A99,FL_RP_POP_10cm!$M$2:$N$145,2,FALSE),0)</f>
        <v>0</v>
      </c>
      <c r="G99" s="5">
        <f>IFERROR(VLOOKUP(A99,FL_RP_POP_10cm!$P$2:$Q$145,2,FALSE),0)</f>
        <v>0</v>
      </c>
      <c r="I99">
        <f t="shared" si="3"/>
        <v>0</v>
      </c>
      <c r="J99">
        <f t="shared" si="3"/>
        <v>0</v>
      </c>
      <c r="K99">
        <f t="shared" si="3"/>
        <v>0</v>
      </c>
      <c r="L99">
        <f t="shared" si="3"/>
        <v>0</v>
      </c>
      <c r="M99">
        <f t="shared" si="3"/>
        <v>0</v>
      </c>
      <c r="N99" s="5">
        <f t="shared" si="4"/>
        <v>0</v>
      </c>
    </row>
    <row r="100" spans="1:14" x14ac:dyDescent="0.25">
      <c r="A100" s="9" t="s">
        <v>31</v>
      </c>
      <c r="B100" s="5">
        <f>IFERROR(VLOOKUP($A100,FL_RP_POP_10cm!$A$2:$B$145,2,FALSE),0)</f>
        <v>0</v>
      </c>
      <c r="C100" s="5">
        <f>IFERROR(VLOOKUP(A100,FL_RP_POP_10cm!$D$2:$E$145,2,FALSE),0)</f>
        <v>0</v>
      </c>
      <c r="D100" s="5">
        <f>IFERROR(VLOOKUP(A100,FL_RP_POP_10cm!$G$2:$H$145,2,FALSE),0)</f>
        <v>0</v>
      </c>
      <c r="E100" s="5">
        <f>IFERROR(VLOOKUP(A100,FL_RP_POP_10cm!$J$2:$K$145,2,FALSE),0)</f>
        <v>0</v>
      </c>
      <c r="F100" s="5">
        <f>IFERROR(VLOOKUP(A100,FL_RP_POP_10cm!$M$2:$N$145,2,FALSE),0)</f>
        <v>0</v>
      </c>
      <c r="G100" s="5">
        <f>IFERROR(VLOOKUP(A100,FL_RP_POP_10cm!$P$2:$Q$145,2,FALSE),0)</f>
        <v>0</v>
      </c>
      <c r="I100">
        <f t="shared" si="3"/>
        <v>0</v>
      </c>
      <c r="J100">
        <f t="shared" si="3"/>
        <v>0</v>
      </c>
      <c r="K100">
        <f t="shared" si="3"/>
        <v>0</v>
      </c>
      <c r="L100">
        <f t="shared" si="3"/>
        <v>0</v>
      </c>
      <c r="M100">
        <f t="shared" si="3"/>
        <v>0</v>
      </c>
      <c r="N100" s="5">
        <f t="shared" si="4"/>
        <v>0</v>
      </c>
    </row>
    <row r="101" spans="1:14" x14ac:dyDescent="0.25">
      <c r="A101" s="9" t="s">
        <v>42</v>
      </c>
      <c r="B101" s="5">
        <f>IFERROR(VLOOKUP($A101,FL_RP_POP_10cm!$A$2:$B$145,2,FALSE),0)</f>
        <v>16265</v>
      </c>
      <c r="C101" s="5">
        <f>IFERROR(VLOOKUP(A101,FL_RP_POP_10cm!$D$2:$E$145,2,FALSE),0)</f>
        <v>16265</v>
      </c>
      <c r="D101" s="5">
        <f>IFERROR(VLOOKUP(A101,FL_RP_POP_10cm!$G$2:$H$145,2,FALSE),0)</f>
        <v>16265</v>
      </c>
      <c r="E101" s="5">
        <f>IFERROR(VLOOKUP(A101,FL_RP_POP_10cm!$J$2:$K$145,2,FALSE),0)</f>
        <v>16265</v>
      </c>
      <c r="F101" s="5">
        <f>IFERROR(VLOOKUP(A101,FL_RP_POP_10cm!$M$2:$N$145,2,FALSE),0)</f>
        <v>16265</v>
      </c>
      <c r="G101" s="5">
        <f>IFERROR(VLOOKUP(A101,FL_RP_POP_10cm!$P$2:$Q$145,2,FALSE),0)</f>
        <v>16265</v>
      </c>
      <c r="I101">
        <f t="shared" si="3"/>
        <v>325.3</v>
      </c>
      <c r="J101">
        <f t="shared" si="3"/>
        <v>162.65</v>
      </c>
      <c r="K101">
        <f t="shared" si="3"/>
        <v>81.325000000000003</v>
      </c>
      <c r="L101">
        <f t="shared" si="3"/>
        <v>48.795000000000002</v>
      </c>
      <c r="M101">
        <f t="shared" si="3"/>
        <v>16.265000000000001</v>
      </c>
      <c r="N101" s="5">
        <f t="shared" si="4"/>
        <v>634.33500000000004</v>
      </c>
    </row>
    <row r="102" spans="1:14" x14ac:dyDescent="0.25">
      <c r="A102" s="9" t="s">
        <v>34</v>
      </c>
      <c r="B102" s="5">
        <f>IFERROR(VLOOKUP($A102,FL_RP_POP_10cm!$A$2:$B$145,2,FALSE),0)</f>
        <v>49788</v>
      </c>
      <c r="C102" s="5">
        <f>IFERROR(VLOOKUP(A102,FL_RP_POP_10cm!$D$2:$E$145,2,FALSE),0)</f>
        <v>49788</v>
      </c>
      <c r="D102" s="5">
        <f>IFERROR(VLOOKUP(A102,FL_RP_POP_10cm!$G$2:$H$145,2,FALSE),0)</f>
        <v>49788</v>
      </c>
      <c r="E102" s="5">
        <f>IFERROR(VLOOKUP(A102,FL_RP_POP_10cm!$J$2:$K$145,2,FALSE),0)</f>
        <v>49788</v>
      </c>
      <c r="F102" s="5">
        <f>IFERROR(VLOOKUP(A102,FL_RP_POP_10cm!$M$2:$N$145,2,FALSE),0)</f>
        <v>49788</v>
      </c>
      <c r="G102" s="5">
        <f>IFERROR(VLOOKUP(A102,FL_RP_POP_10cm!$P$2:$Q$145,2,FALSE),0)</f>
        <v>49788</v>
      </c>
      <c r="I102">
        <f t="shared" si="3"/>
        <v>995.76</v>
      </c>
      <c r="J102">
        <f t="shared" si="3"/>
        <v>497.88</v>
      </c>
      <c r="K102">
        <f t="shared" si="3"/>
        <v>248.94</v>
      </c>
      <c r="L102">
        <f t="shared" si="3"/>
        <v>149.364</v>
      </c>
      <c r="M102">
        <f t="shared" si="3"/>
        <v>49.788000000000004</v>
      </c>
      <c r="N102" s="5">
        <f t="shared" si="4"/>
        <v>1941.732</v>
      </c>
    </row>
    <row r="103" spans="1:14" x14ac:dyDescent="0.25">
      <c r="A103" s="9" t="s">
        <v>118</v>
      </c>
      <c r="B103" s="5">
        <f>IFERROR(VLOOKUP($A103,FL_RP_POP_10cm!$A$2:$B$145,2,FALSE),0)</f>
        <v>0</v>
      </c>
      <c r="C103" s="5">
        <f>IFERROR(VLOOKUP(A103,FL_RP_POP_10cm!$D$2:$E$145,2,FALSE),0)</f>
        <v>0</v>
      </c>
      <c r="D103" s="5">
        <f>IFERROR(VLOOKUP(A103,FL_RP_POP_10cm!$G$2:$H$145,2,FALSE),0)</f>
        <v>0</v>
      </c>
      <c r="E103" s="5">
        <f>IFERROR(VLOOKUP(A103,FL_RP_POP_10cm!$J$2:$K$145,2,FALSE),0)</f>
        <v>0</v>
      </c>
      <c r="F103" s="5">
        <f>IFERROR(VLOOKUP(A103,FL_RP_POP_10cm!$M$2:$N$145,2,FALSE),0)</f>
        <v>0</v>
      </c>
      <c r="G103" s="5">
        <f>IFERROR(VLOOKUP(A103,FL_RP_POP_10cm!$P$2:$Q$145,2,FALSE),0)</f>
        <v>0</v>
      </c>
      <c r="I103">
        <f t="shared" si="3"/>
        <v>0</v>
      </c>
      <c r="J103">
        <f t="shared" si="3"/>
        <v>0</v>
      </c>
      <c r="K103">
        <f t="shared" si="3"/>
        <v>0</v>
      </c>
      <c r="L103">
        <f t="shared" si="3"/>
        <v>0</v>
      </c>
      <c r="M103">
        <f t="shared" si="3"/>
        <v>0</v>
      </c>
      <c r="N103" s="5">
        <f t="shared" si="4"/>
        <v>0</v>
      </c>
    </row>
    <row r="104" spans="1:14" x14ac:dyDescent="0.25">
      <c r="A104" s="9" t="s">
        <v>119</v>
      </c>
      <c r="B104" s="5">
        <f>IFERROR(VLOOKUP($A104,FL_RP_POP_10cm!$A$2:$B$145,2,FALSE),0)</f>
        <v>22795</v>
      </c>
      <c r="C104" s="5">
        <f>IFERROR(VLOOKUP(A104,FL_RP_POP_10cm!$D$2:$E$145,2,FALSE),0)</f>
        <v>22795</v>
      </c>
      <c r="D104" s="5">
        <f>IFERROR(VLOOKUP(A104,FL_RP_POP_10cm!$G$2:$H$145,2,FALSE),0)</f>
        <v>22795</v>
      </c>
      <c r="E104" s="5">
        <f>IFERROR(VLOOKUP(A104,FL_RP_POP_10cm!$J$2:$K$145,2,FALSE),0)</f>
        <v>22795</v>
      </c>
      <c r="F104" s="5">
        <f>IFERROR(VLOOKUP(A104,FL_RP_POP_10cm!$M$2:$N$145,2,FALSE),0)</f>
        <v>22795</v>
      </c>
      <c r="G104" s="5">
        <f>IFERROR(VLOOKUP(A104,FL_RP_POP_10cm!$P$2:$Q$145,2,FALSE),0)</f>
        <v>22795</v>
      </c>
      <c r="I104">
        <f t="shared" si="3"/>
        <v>455.90000000000003</v>
      </c>
      <c r="J104">
        <f t="shared" si="3"/>
        <v>227.95000000000002</v>
      </c>
      <c r="K104">
        <f t="shared" si="3"/>
        <v>113.97500000000001</v>
      </c>
      <c r="L104">
        <f t="shared" si="3"/>
        <v>68.385000000000005</v>
      </c>
      <c r="M104">
        <f t="shared" si="3"/>
        <v>22.795000000000002</v>
      </c>
      <c r="N104" s="5">
        <f t="shared" si="4"/>
        <v>889.005</v>
      </c>
    </row>
    <row r="105" spans="1:14" x14ac:dyDescent="0.25">
      <c r="A105" s="9" t="s">
        <v>120</v>
      </c>
      <c r="B105" s="5">
        <f>IFERROR(VLOOKUP($A105,FL_RP_POP_10cm!$A$2:$B$145,2,FALSE),0)</f>
        <v>0</v>
      </c>
      <c r="C105" s="5">
        <f>IFERROR(VLOOKUP(A105,FL_RP_POP_10cm!$D$2:$E$145,2,FALSE),0)</f>
        <v>0</v>
      </c>
      <c r="D105" s="5">
        <f>IFERROR(VLOOKUP(A105,FL_RP_POP_10cm!$G$2:$H$145,2,FALSE),0)</f>
        <v>0</v>
      </c>
      <c r="E105" s="5">
        <f>IFERROR(VLOOKUP(A105,FL_RP_POP_10cm!$J$2:$K$145,2,FALSE),0)</f>
        <v>0</v>
      </c>
      <c r="F105" s="5">
        <f>IFERROR(VLOOKUP(A105,FL_RP_POP_10cm!$M$2:$N$145,2,FALSE),0)</f>
        <v>0</v>
      </c>
      <c r="G105" s="5">
        <f>IFERROR(VLOOKUP(A105,FL_RP_POP_10cm!$P$2:$Q$145,2,FALSE),0)</f>
        <v>0</v>
      </c>
      <c r="I105">
        <f t="shared" si="3"/>
        <v>0</v>
      </c>
      <c r="J105">
        <f t="shared" si="3"/>
        <v>0</v>
      </c>
      <c r="K105">
        <f t="shared" si="3"/>
        <v>0</v>
      </c>
      <c r="L105">
        <f t="shared" si="3"/>
        <v>0</v>
      </c>
      <c r="M105">
        <f t="shared" si="3"/>
        <v>0</v>
      </c>
      <c r="N105" s="5">
        <f t="shared" si="4"/>
        <v>0</v>
      </c>
    </row>
    <row r="106" spans="1:14" x14ac:dyDescent="0.25">
      <c r="A106" s="9" t="s">
        <v>11</v>
      </c>
      <c r="B106" s="5">
        <f>IFERROR(VLOOKUP($A106,FL_RP_POP_10cm!$A$2:$B$145,2,FALSE),0)</f>
        <v>0</v>
      </c>
      <c r="C106" s="5">
        <f>IFERROR(VLOOKUP(A106,FL_RP_POP_10cm!$D$2:$E$145,2,FALSE),0)</f>
        <v>0</v>
      </c>
      <c r="D106" s="5">
        <f>IFERROR(VLOOKUP(A106,FL_RP_POP_10cm!$G$2:$H$145,2,FALSE),0)</f>
        <v>0</v>
      </c>
      <c r="E106" s="5">
        <f>IFERROR(VLOOKUP(A106,FL_RP_POP_10cm!$J$2:$K$145,2,FALSE),0)</f>
        <v>0</v>
      </c>
      <c r="F106" s="5">
        <f>IFERROR(VLOOKUP(A106,FL_RP_POP_10cm!$M$2:$N$145,2,FALSE),0)</f>
        <v>0</v>
      </c>
      <c r="G106" s="5">
        <f>IFERROR(VLOOKUP(A106,FL_RP_POP_10cm!$P$2:$Q$145,2,FALSE),0)</f>
        <v>0</v>
      </c>
      <c r="I106">
        <f t="shared" si="3"/>
        <v>0</v>
      </c>
      <c r="J106">
        <f t="shared" si="3"/>
        <v>0</v>
      </c>
      <c r="K106">
        <f t="shared" si="3"/>
        <v>0</v>
      </c>
      <c r="L106">
        <f t="shared" si="3"/>
        <v>0</v>
      </c>
      <c r="M106">
        <f t="shared" si="3"/>
        <v>0</v>
      </c>
      <c r="N106" s="5">
        <f t="shared" si="4"/>
        <v>0</v>
      </c>
    </row>
    <row r="107" spans="1:14" x14ac:dyDescent="0.25">
      <c r="A107" s="9" t="s">
        <v>121</v>
      </c>
      <c r="B107" s="5">
        <f>IFERROR(VLOOKUP($A107,FL_RP_POP_10cm!$A$2:$B$145,2,FALSE),0)</f>
        <v>0</v>
      </c>
      <c r="C107" s="5">
        <f>IFERROR(VLOOKUP(A107,FL_RP_POP_10cm!$D$2:$E$145,2,FALSE),0)</f>
        <v>0</v>
      </c>
      <c r="D107" s="5">
        <f>IFERROR(VLOOKUP(A107,FL_RP_POP_10cm!$G$2:$H$145,2,FALSE),0)</f>
        <v>0</v>
      </c>
      <c r="E107" s="5">
        <f>IFERROR(VLOOKUP(A107,FL_RP_POP_10cm!$J$2:$K$145,2,FALSE),0)</f>
        <v>0</v>
      </c>
      <c r="F107" s="5">
        <f>IFERROR(VLOOKUP(A107,FL_RP_POP_10cm!$M$2:$N$145,2,FALSE),0)</f>
        <v>0</v>
      </c>
      <c r="G107" s="5">
        <f>IFERROR(VLOOKUP(A107,FL_RP_POP_10cm!$P$2:$Q$145,2,FALSE),0)</f>
        <v>0</v>
      </c>
      <c r="I107">
        <f t="shared" si="3"/>
        <v>0</v>
      </c>
      <c r="J107">
        <f t="shared" si="3"/>
        <v>0</v>
      </c>
      <c r="K107">
        <f t="shared" si="3"/>
        <v>0</v>
      </c>
      <c r="L107">
        <f t="shared" si="3"/>
        <v>0</v>
      </c>
      <c r="M107">
        <f t="shared" si="3"/>
        <v>0</v>
      </c>
      <c r="N107" s="5">
        <f t="shared" si="4"/>
        <v>0</v>
      </c>
    </row>
    <row r="108" spans="1:14" x14ac:dyDescent="0.25">
      <c r="A108" s="9" t="s">
        <v>12</v>
      </c>
      <c r="B108" s="5">
        <f>IFERROR(VLOOKUP($A108,FL_RP_POP_10cm!$A$2:$B$145,2,FALSE),0)</f>
        <v>26353</v>
      </c>
      <c r="C108" s="5">
        <f>IFERROR(VLOOKUP(A108,FL_RP_POP_10cm!$D$2:$E$145,2,FALSE),0)</f>
        <v>26353</v>
      </c>
      <c r="D108" s="5">
        <f>IFERROR(VLOOKUP(A108,FL_RP_POP_10cm!$G$2:$H$145,2,FALSE),0)</f>
        <v>26353</v>
      </c>
      <c r="E108" s="5">
        <f>IFERROR(VLOOKUP(A108,FL_RP_POP_10cm!$J$2:$K$145,2,FALSE),0)</f>
        <v>26353</v>
      </c>
      <c r="F108" s="5">
        <f>IFERROR(VLOOKUP(A108,FL_RP_POP_10cm!$M$2:$N$145,2,FALSE),0)</f>
        <v>26353</v>
      </c>
      <c r="G108" s="5">
        <f>IFERROR(VLOOKUP(A108,FL_RP_POP_10cm!$P$2:$Q$145,2,FALSE),0)</f>
        <v>26353</v>
      </c>
      <c r="I108">
        <f t="shared" si="3"/>
        <v>527.06000000000006</v>
      </c>
      <c r="J108">
        <f t="shared" si="3"/>
        <v>263.53000000000003</v>
      </c>
      <c r="K108">
        <f t="shared" si="3"/>
        <v>131.76500000000001</v>
      </c>
      <c r="L108">
        <f t="shared" si="3"/>
        <v>79.058999999999997</v>
      </c>
      <c r="M108">
        <f t="shared" si="3"/>
        <v>26.353000000000002</v>
      </c>
      <c r="N108" s="5">
        <f t="shared" si="4"/>
        <v>1027.7670000000001</v>
      </c>
    </row>
    <row r="109" spans="1:14" x14ac:dyDescent="0.25">
      <c r="A109" s="9" t="s">
        <v>63</v>
      </c>
      <c r="B109" s="5">
        <f>IFERROR(VLOOKUP($A109,FL_RP_POP_10cm!$A$2:$B$145,2,FALSE),0)</f>
        <v>1321</v>
      </c>
      <c r="C109" s="5">
        <f>IFERROR(VLOOKUP(A109,FL_RP_POP_10cm!$D$2:$E$145,2,FALSE),0)</f>
        <v>1321</v>
      </c>
      <c r="D109" s="5">
        <f>IFERROR(VLOOKUP(A109,FL_RP_POP_10cm!$G$2:$H$145,2,FALSE),0)</f>
        <v>1321</v>
      </c>
      <c r="E109" s="5">
        <f>IFERROR(VLOOKUP(A109,FL_RP_POP_10cm!$J$2:$K$145,2,FALSE),0)</f>
        <v>1321</v>
      </c>
      <c r="F109" s="5">
        <f>IFERROR(VLOOKUP(A109,FL_RP_POP_10cm!$M$2:$N$145,2,FALSE),0)</f>
        <v>1321</v>
      </c>
      <c r="G109" s="5">
        <f>IFERROR(VLOOKUP(A109,FL_RP_POP_10cm!$P$2:$Q$145,2,FALSE),0)</f>
        <v>1321</v>
      </c>
      <c r="I109">
        <f t="shared" si="3"/>
        <v>26.42</v>
      </c>
      <c r="J109">
        <f t="shared" si="3"/>
        <v>13.21</v>
      </c>
      <c r="K109">
        <f t="shared" si="3"/>
        <v>6.6050000000000004</v>
      </c>
      <c r="L109">
        <f t="shared" si="3"/>
        <v>3.9630000000000001</v>
      </c>
      <c r="M109">
        <f t="shared" si="3"/>
        <v>1.321</v>
      </c>
      <c r="N109" s="5">
        <f t="shared" si="4"/>
        <v>51.518999999999998</v>
      </c>
    </row>
    <row r="110" spans="1:14" x14ac:dyDescent="0.25">
      <c r="A110" s="9" t="s">
        <v>52</v>
      </c>
      <c r="B110" s="5">
        <f>IFERROR(VLOOKUP($A110,FL_RP_POP_10cm!$A$2:$B$145,2,FALSE),0)</f>
        <v>1398</v>
      </c>
      <c r="C110" s="5">
        <f>IFERROR(VLOOKUP(A110,FL_RP_POP_10cm!$D$2:$E$145,2,FALSE),0)</f>
        <v>1398</v>
      </c>
      <c r="D110" s="5">
        <f>IFERROR(VLOOKUP(A110,FL_RP_POP_10cm!$G$2:$H$145,2,FALSE),0)</f>
        <v>2795</v>
      </c>
      <c r="E110" s="5">
        <f>IFERROR(VLOOKUP(A110,FL_RP_POP_10cm!$J$2:$K$145,2,FALSE),0)</f>
        <v>2795</v>
      </c>
      <c r="F110" s="5">
        <f>IFERROR(VLOOKUP(A110,FL_RP_POP_10cm!$M$2:$N$145,2,FALSE),0)</f>
        <v>2795</v>
      </c>
      <c r="G110" s="5">
        <f>IFERROR(VLOOKUP(A110,FL_RP_POP_10cm!$P$2:$Q$145,2,FALSE),0)</f>
        <v>2795</v>
      </c>
      <c r="I110">
        <f t="shared" si="3"/>
        <v>27.96</v>
      </c>
      <c r="J110">
        <f t="shared" si="3"/>
        <v>20.965</v>
      </c>
      <c r="K110">
        <f t="shared" si="3"/>
        <v>13.975</v>
      </c>
      <c r="L110">
        <f t="shared" si="3"/>
        <v>8.3849999999999998</v>
      </c>
      <c r="M110">
        <f t="shared" si="3"/>
        <v>2.7949999999999999</v>
      </c>
      <c r="N110" s="5">
        <f t="shared" si="4"/>
        <v>74.08</v>
      </c>
    </row>
    <row r="111" spans="1:14" x14ac:dyDescent="0.25">
      <c r="A111" s="9" t="s">
        <v>122</v>
      </c>
      <c r="B111" s="5">
        <f>IFERROR(VLOOKUP($A111,FL_RP_POP_10cm!$A$2:$B$145,2,FALSE),0)</f>
        <v>0</v>
      </c>
      <c r="C111" s="5">
        <f>IFERROR(VLOOKUP(A111,FL_RP_POP_10cm!$D$2:$E$145,2,FALSE),0)</f>
        <v>0</v>
      </c>
      <c r="D111" s="5">
        <f>IFERROR(VLOOKUP(A111,FL_RP_POP_10cm!$G$2:$H$145,2,FALSE),0)</f>
        <v>0</v>
      </c>
      <c r="E111" s="5">
        <f>IFERROR(VLOOKUP(A111,FL_RP_POP_10cm!$J$2:$K$145,2,FALSE),0)</f>
        <v>0</v>
      </c>
      <c r="F111" s="5">
        <f>IFERROR(VLOOKUP(A111,FL_RP_POP_10cm!$M$2:$N$145,2,FALSE),0)</f>
        <v>0</v>
      </c>
      <c r="G111" s="5">
        <f>IFERROR(VLOOKUP(A111,FL_RP_POP_10cm!$P$2:$Q$145,2,FALSE),0)</f>
        <v>0</v>
      </c>
      <c r="I111">
        <f t="shared" si="3"/>
        <v>0</v>
      </c>
      <c r="J111">
        <f t="shared" si="3"/>
        <v>0</v>
      </c>
      <c r="K111">
        <f t="shared" si="3"/>
        <v>0</v>
      </c>
      <c r="L111">
        <f t="shared" si="3"/>
        <v>0</v>
      </c>
      <c r="M111">
        <f t="shared" si="3"/>
        <v>0</v>
      </c>
      <c r="N111" s="5">
        <f t="shared" si="4"/>
        <v>0</v>
      </c>
    </row>
    <row r="112" spans="1:14" x14ac:dyDescent="0.25">
      <c r="A112" s="9" t="s">
        <v>123</v>
      </c>
      <c r="B112" s="5">
        <f>IFERROR(VLOOKUP($A112,FL_RP_POP_10cm!$A$2:$B$145,2,FALSE),0)</f>
        <v>0</v>
      </c>
      <c r="C112" s="5">
        <f>IFERROR(VLOOKUP(A112,FL_RP_POP_10cm!$D$2:$E$145,2,FALSE),0)</f>
        <v>0</v>
      </c>
      <c r="D112" s="5">
        <f>IFERROR(VLOOKUP(A112,FL_RP_POP_10cm!$G$2:$H$145,2,FALSE),0)</f>
        <v>0</v>
      </c>
      <c r="E112" s="5">
        <f>IFERROR(VLOOKUP(A112,FL_RP_POP_10cm!$J$2:$K$145,2,FALSE),0)</f>
        <v>0</v>
      </c>
      <c r="F112" s="5">
        <f>IFERROR(VLOOKUP(A112,FL_RP_POP_10cm!$M$2:$N$145,2,FALSE),0)</f>
        <v>0</v>
      </c>
      <c r="G112" s="5">
        <f>IFERROR(VLOOKUP(A112,FL_RP_POP_10cm!$P$2:$Q$145,2,FALSE),0)</f>
        <v>0</v>
      </c>
      <c r="I112">
        <f t="shared" si="3"/>
        <v>0</v>
      </c>
      <c r="J112">
        <f t="shared" si="3"/>
        <v>0</v>
      </c>
      <c r="K112">
        <f t="shared" si="3"/>
        <v>0</v>
      </c>
      <c r="L112">
        <f t="shared" si="3"/>
        <v>0</v>
      </c>
      <c r="M112">
        <f t="shared" si="3"/>
        <v>0</v>
      </c>
      <c r="N112" s="5">
        <f t="shared" si="4"/>
        <v>0</v>
      </c>
    </row>
    <row r="113" spans="1:14" x14ac:dyDescent="0.25">
      <c r="A113" s="9" t="s">
        <v>124</v>
      </c>
      <c r="B113" s="5">
        <f>IFERROR(VLOOKUP($A113,FL_RP_POP_10cm!$A$2:$B$145,2,FALSE),0)</f>
        <v>0</v>
      </c>
      <c r="C113" s="5">
        <f>IFERROR(VLOOKUP(A113,FL_RP_POP_10cm!$D$2:$E$145,2,FALSE),0)</f>
        <v>0</v>
      </c>
      <c r="D113" s="5">
        <f>IFERROR(VLOOKUP(A113,FL_RP_POP_10cm!$G$2:$H$145,2,FALSE),0)</f>
        <v>0</v>
      </c>
      <c r="E113" s="5">
        <f>IFERROR(VLOOKUP(A113,FL_RP_POP_10cm!$J$2:$K$145,2,FALSE),0)</f>
        <v>0</v>
      </c>
      <c r="F113" s="5">
        <f>IFERROR(VLOOKUP(A113,FL_RP_POP_10cm!$M$2:$N$145,2,FALSE),0)</f>
        <v>0</v>
      </c>
      <c r="G113" s="5">
        <f>IFERROR(VLOOKUP(A113,FL_RP_POP_10cm!$P$2:$Q$145,2,FALSE),0)</f>
        <v>0</v>
      </c>
      <c r="I113">
        <f t="shared" si="3"/>
        <v>0</v>
      </c>
      <c r="J113">
        <f t="shared" si="3"/>
        <v>0</v>
      </c>
      <c r="K113">
        <f t="shared" si="3"/>
        <v>0</v>
      </c>
      <c r="L113">
        <f t="shared" si="3"/>
        <v>0</v>
      </c>
      <c r="M113">
        <f t="shared" si="3"/>
        <v>0</v>
      </c>
      <c r="N113" s="5">
        <f t="shared" si="4"/>
        <v>0</v>
      </c>
    </row>
    <row r="114" spans="1:14" x14ac:dyDescent="0.25">
      <c r="A114" s="9" t="s">
        <v>125</v>
      </c>
      <c r="B114" s="5">
        <f>IFERROR(VLOOKUP($A114,FL_RP_POP_10cm!$A$2:$B$145,2,FALSE),0)</f>
        <v>0</v>
      </c>
      <c r="C114" s="5">
        <f>IFERROR(VLOOKUP(A114,FL_RP_POP_10cm!$D$2:$E$145,2,FALSE),0)</f>
        <v>0</v>
      </c>
      <c r="D114" s="5">
        <f>IFERROR(VLOOKUP(A114,FL_RP_POP_10cm!$G$2:$H$145,2,FALSE),0)</f>
        <v>0</v>
      </c>
      <c r="E114" s="5">
        <f>IFERROR(VLOOKUP(A114,FL_RP_POP_10cm!$J$2:$K$145,2,FALSE),0)</f>
        <v>0</v>
      </c>
      <c r="F114" s="5">
        <f>IFERROR(VLOOKUP(A114,FL_RP_POP_10cm!$M$2:$N$145,2,FALSE),0)</f>
        <v>0</v>
      </c>
      <c r="G114" s="5">
        <f>IFERROR(VLOOKUP(A114,FL_RP_POP_10cm!$P$2:$Q$145,2,FALSE),0)</f>
        <v>0</v>
      </c>
      <c r="I114">
        <f t="shared" si="3"/>
        <v>0</v>
      </c>
      <c r="J114">
        <f t="shared" si="3"/>
        <v>0</v>
      </c>
      <c r="K114">
        <f t="shared" si="3"/>
        <v>0</v>
      </c>
      <c r="L114">
        <f t="shared" si="3"/>
        <v>0</v>
      </c>
      <c r="M114">
        <f t="shared" si="3"/>
        <v>0</v>
      </c>
      <c r="N114" s="5">
        <f t="shared" si="4"/>
        <v>0</v>
      </c>
    </row>
    <row r="115" spans="1:14" x14ac:dyDescent="0.25">
      <c r="A115" s="9" t="s">
        <v>126</v>
      </c>
      <c r="B115" s="5">
        <f>IFERROR(VLOOKUP($A115,FL_RP_POP_10cm!$A$2:$B$145,2,FALSE),0)</f>
        <v>0</v>
      </c>
      <c r="C115" s="5">
        <f>IFERROR(VLOOKUP(A115,FL_RP_POP_10cm!$D$2:$E$145,2,FALSE),0)</f>
        <v>0</v>
      </c>
      <c r="D115" s="5">
        <f>IFERROR(VLOOKUP(A115,FL_RP_POP_10cm!$G$2:$H$145,2,FALSE),0)</f>
        <v>0</v>
      </c>
      <c r="E115" s="5">
        <f>IFERROR(VLOOKUP(A115,FL_RP_POP_10cm!$J$2:$K$145,2,FALSE),0)</f>
        <v>0</v>
      </c>
      <c r="F115" s="5">
        <f>IFERROR(VLOOKUP(A115,FL_RP_POP_10cm!$M$2:$N$145,2,FALSE),0)</f>
        <v>0</v>
      </c>
      <c r="G115" s="5">
        <f>IFERROR(VLOOKUP(A115,FL_RP_POP_10cm!$P$2:$Q$145,2,FALSE),0)</f>
        <v>0</v>
      </c>
      <c r="I115">
        <f t="shared" si="3"/>
        <v>0</v>
      </c>
      <c r="J115">
        <f t="shared" si="3"/>
        <v>0</v>
      </c>
      <c r="K115">
        <f t="shared" si="3"/>
        <v>0</v>
      </c>
      <c r="L115">
        <f t="shared" si="3"/>
        <v>0</v>
      </c>
      <c r="M115">
        <f t="shared" si="3"/>
        <v>0</v>
      </c>
      <c r="N115" s="5">
        <f t="shared" si="4"/>
        <v>0</v>
      </c>
    </row>
    <row r="116" spans="1:14" x14ac:dyDescent="0.25">
      <c r="A116" s="9" t="s">
        <v>25</v>
      </c>
      <c r="B116" s="5">
        <f>IFERROR(VLOOKUP($A116,FL_RP_POP_10cm!$A$2:$B$145,2,FALSE),0)</f>
        <v>0</v>
      </c>
      <c r="C116" s="5">
        <f>IFERROR(VLOOKUP(A116,FL_RP_POP_10cm!$D$2:$E$145,2,FALSE),0)</f>
        <v>0</v>
      </c>
      <c r="D116" s="5">
        <f>IFERROR(VLOOKUP(A116,FL_RP_POP_10cm!$G$2:$H$145,2,FALSE),0)</f>
        <v>0</v>
      </c>
      <c r="E116" s="5">
        <f>IFERROR(VLOOKUP(A116,FL_RP_POP_10cm!$J$2:$K$145,2,FALSE),0)</f>
        <v>0</v>
      </c>
      <c r="F116" s="5">
        <f>IFERROR(VLOOKUP(A116,FL_RP_POP_10cm!$M$2:$N$145,2,FALSE),0)</f>
        <v>0</v>
      </c>
      <c r="G116" s="5">
        <f>IFERROR(VLOOKUP(A116,FL_RP_POP_10cm!$P$2:$Q$145,2,FALSE),0)</f>
        <v>0</v>
      </c>
      <c r="I116">
        <f t="shared" si="3"/>
        <v>0</v>
      </c>
      <c r="J116">
        <f t="shared" si="3"/>
        <v>0</v>
      </c>
      <c r="K116">
        <f t="shared" si="3"/>
        <v>0</v>
      </c>
      <c r="L116">
        <f t="shared" si="3"/>
        <v>0</v>
      </c>
      <c r="M116">
        <f t="shared" si="3"/>
        <v>0</v>
      </c>
      <c r="N116" s="5">
        <f t="shared" si="4"/>
        <v>0</v>
      </c>
    </row>
    <row r="117" spans="1:14" x14ac:dyDescent="0.25">
      <c r="A117" s="9" t="s">
        <v>27</v>
      </c>
      <c r="B117" s="5">
        <f>IFERROR(VLOOKUP($A117,FL_RP_POP_10cm!$A$2:$B$145,2,FALSE),0)</f>
        <v>19184</v>
      </c>
      <c r="C117" s="5">
        <f>IFERROR(VLOOKUP(A117,FL_RP_POP_10cm!$D$2:$E$145,2,FALSE),0)</f>
        <v>19184</v>
      </c>
      <c r="D117" s="5">
        <f>IFERROR(VLOOKUP(A117,FL_RP_POP_10cm!$G$2:$H$145,2,FALSE),0)</f>
        <v>19184</v>
      </c>
      <c r="E117" s="5">
        <f>IFERROR(VLOOKUP(A117,FL_RP_POP_10cm!$J$2:$K$145,2,FALSE),0)</f>
        <v>19184</v>
      </c>
      <c r="F117" s="5">
        <f>IFERROR(VLOOKUP(A117,FL_RP_POP_10cm!$M$2:$N$145,2,FALSE),0)</f>
        <v>19184</v>
      </c>
      <c r="G117" s="5">
        <f>IFERROR(VLOOKUP(A117,FL_RP_POP_10cm!$P$2:$Q$145,2,FALSE),0)</f>
        <v>19184</v>
      </c>
      <c r="I117">
        <f t="shared" si="3"/>
        <v>383.68</v>
      </c>
      <c r="J117">
        <f t="shared" si="3"/>
        <v>191.84</v>
      </c>
      <c r="K117">
        <f t="shared" si="3"/>
        <v>95.92</v>
      </c>
      <c r="L117">
        <f t="shared" si="3"/>
        <v>57.552</v>
      </c>
      <c r="M117">
        <f t="shared" si="3"/>
        <v>19.184000000000001</v>
      </c>
      <c r="N117" s="5">
        <f t="shared" si="4"/>
        <v>748.17599999999993</v>
      </c>
    </row>
    <row r="118" spans="1:14" x14ac:dyDescent="0.25">
      <c r="A118" s="9" t="s">
        <v>54</v>
      </c>
      <c r="B118" s="5">
        <f>IFERROR(VLOOKUP($A118,FL_RP_POP_10cm!$A$2:$B$145,2,FALSE),0)</f>
        <v>4487</v>
      </c>
      <c r="C118" s="5">
        <f>IFERROR(VLOOKUP(A118,FL_RP_POP_10cm!$D$2:$E$145,2,FALSE),0)</f>
        <v>4487</v>
      </c>
      <c r="D118" s="5">
        <f>IFERROR(VLOOKUP(A118,FL_RP_POP_10cm!$G$2:$H$145,2,FALSE),0)</f>
        <v>4487</v>
      </c>
      <c r="E118" s="5">
        <f>IFERROR(VLOOKUP(A118,FL_RP_POP_10cm!$J$2:$K$145,2,FALSE),0)</f>
        <v>4487</v>
      </c>
      <c r="F118" s="5">
        <f>IFERROR(VLOOKUP(A118,FL_RP_POP_10cm!$M$2:$N$145,2,FALSE),0)</f>
        <v>4487</v>
      </c>
      <c r="G118" s="5">
        <f>IFERROR(VLOOKUP(A118,FL_RP_POP_10cm!$P$2:$Q$145,2,FALSE),0)</f>
        <v>4487</v>
      </c>
      <c r="I118">
        <f t="shared" ref="I118:M171" si="5">(C118+B118)*(B$2-C$2)/2</f>
        <v>89.74</v>
      </c>
      <c r="J118">
        <f t="shared" si="5"/>
        <v>44.87</v>
      </c>
      <c r="K118">
        <f t="shared" si="5"/>
        <v>22.434999999999999</v>
      </c>
      <c r="L118">
        <f t="shared" si="5"/>
        <v>13.461</v>
      </c>
      <c r="M118">
        <f t="shared" si="5"/>
        <v>4.4870000000000001</v>
      </c>
      <c r="N118" s="5">
        <f t="shared" si="4"/>
        <v>174.99299999999999</v>
      </c>
    </row>
    <row r="119" spans="1:14" x14ac:dyDescent="0.25">
      <c r="A119" s="9" t="s">
        <v>53</v>
      </c>
      <c r="B119" s="5">
        <f>IFERROR(VLOOKUP($A119,FL_RP_POP_10cm!$A$2:$B$145,2,FALSE),0)</f>
        <v>1454</v>
      </c>
      <c r="C119" s="5">
        <f>IFERROR(VLOOKUP(A119,FL_RP_POP_10cm!$D$2:$E$145,2,FALSE),0)</f>
        <v>1454</v>
      </c>
      <c r="D119" s="5">
        <f>IFERROR(VLOOKUP(A119,FL_RP_POP_10cm!$G$2:$H$145,2,FALSE),0)</f>
        <v>1454</v>
      </c>
      <c r="E119" s="5">
        <f>IFERROR(VLOOKUP(A119,FL_RP_POP_10cm!$J$2:$K$145,2,FALSE),0)</f>
        <v>1454</v>
      </c>
      <c r="F119" s="5">
        <f>IFERROR(VLOOKUP(A119,FL_RP_POP_10cm!$M$2:$N$145,2,FALSE),0)</f>
        <v>1454</v>
      </c>
      <c r="G119" s="5">
        <f>IFERROR(VLOOKUP(A119,FL_RP_POP_10cm!$P$2:$Q$145,2,FALSE),0)</f>
        <v>1454</v>
      </c>
      <c r="I119">
        <f t="shared" si="5"/>
        <v>29.080000000000002</v>
      </c>
      <c r="J119">
        <f t="shared" si="5"/>
        <v>14.540000000000001</v>
      </c>
      <c r="K119">
        <f t="shared" si="5"/>
        <v>7.2700000000000005</v>
      </c>
      <c r="L119">
        <f t="shared" si="5"/>
        <v>4.3620000000000001</v>
      </c>
      <c r="M119">
        <f t="shared" si="5"/>
        <v>1.454</v>
      </c>
      <c r="N119" s="5">
        <f t="shared" si="4"/>
        <v>56.70600000000001</v>
      </c>
    </row>
    <row r="120" spans="1:14" x14ac:dyDescent="0.25">
      <c r="A120" s="9" t="s">
        <v>127</v>
      </c>
      <c r="B120" s="5">
        <f>IFERROR(VLOOKUP($A120,FL_RP_POP_10cm!$A$2:$B$145,2,FALSE),0)</f>
        <v>0</v>
      </c>
      <c r="C120" s="5">
        <f>IFERROR(VLOOKUP(A120,FL_RP_POP_10cm!$D$2:$E$145,2,FALSE),0)</f>
        <v>0</v>
      </c>
      <c r="D120" s="5">
        <f>IFERROR(VLOOKUP(A120,FL_RP_POP_10cm!$G$2:$H$145,2,FALSE),0)</f>
        <v>0</v>
      </c>
      <c r="E120" s="5">
        <f>IFERROR(VLOOKUP(A120,FL_RP_POP_10cm!$J$2:$K$145,2,FALSE),0)</f>
        <v>0</v>
      </c>
      <c r="F120" s="5">
        <f>IFERROR(VLOOKUP(A120,FL_RP_POP_10cm!$M$2:$N$145,2,FALSE),0)</f>
        <v>0</v>
      </c>
      <c r="G120" s="5">
        <f>IFERROR(VLOOKUP(A120,FL_RP_POP_10cm!$P$2:$Q$145,2,FALSE),0)</f>
        <v>0</v>
      </c>
      <c r="I120">
        <f t="shared" si="5"/>
        <v>0</v>
      </c>
      <c r="J120">
        <f t="shared" si="5"/>
        <v>0</v>
      </c>
      <c r="K120">
        <f t="shared" si="5"/>
        <v>0</v>
      </c>
      <c r="L120">
        <f t="shared" si="5"/>
        <v>0</v>
      </c>
      <c r="M120">
        <f t="shared" si="5"/>
        <v>0</v>
      </c>
      <c r="N120" s="5">
        <f t="shared" si="4"/>
        <v>0</v>
      </c>
    </row>
    <row r="121" spans="1:14" x14ac:dyDescent="0.25">
      <c r="A121" s="9" t="s">
        <v>128</v>
      </c>
      <c r="B121" s="5">
        <f>IFERROR(VLOOKUP($A121,FL_RP_POP_10cm!$A$2:$B$145,2,FALSE),0)</f>
        <v>0</v>
      </c>
      <c r="C121" s="5">
        <f>IFERROR(VLOOKUP(A121,FL_RP_POP_10cm!$D$2:$E$145,2,FALSE),0)</f>
        <v>0</v>
      </c>
      <c r="D121" s="5">
        <f>IFERROR(VLOOKUP(A121,FL_RP_POP_10cm!$G$2:$H$145,2,FALSE),0)</f>
        <v>0</v>
      </c>
      <c r="E121" s="5">
        <f>IFERROR(VLOOKUP(A121,FL_RP_POP_10cm!$J$2:$K$145,2,FALSE),0)</f>
        <v>0</v>
      </c>
      <c r="F121" s="5">
        <f>IFERROR(VLOOKUP(A121,FL_RP_POP_10cm!$M$2:$N$145,2,FALSE),0)</f>
        <v>0</v>
      </c>
      <c r="G121" s="5">
        <f>IFERROR(VLOOKUP(A121,FL_RP_POP_10cm!$P$2:$Q$145,2,FALSE),0)</f>
        <v>0</v>
      </c>
      <c r="I121">
        <f t="shared" si="5"/>
        <v>0</v>
      </c>
      <c r="J121">
        <f t="shared" si="5"/>
        <v>0</v>
      </c>
      <c r="K121">
        <f t="shared" si="5"/>
        <v>0</v>
      </c>
      <c r="L121">
        <f t="shared" si="5"/>
        <v>0</v>
      </c>
      <c r="M121">
        <f t="shared" si="5"/>
        <v>0</v>
      </c>
      <c r="N121" s="5">
        <f t="shared" si="4"/>
        <v>0</v>
      </c>
    </row>
    <row r="122" spans="1:14" x14ac:dyDescent="0.25">
      <c r="N122" s="5"/>
    </row>
    <row r="123" spans="1:14" x14ac:dyDescent="0.25">
      <c r="N123" s="5"/>
    </row>
    <row r="124" spans="1:14" x14ac:dyDescent="0.25">
      <c r="N124" s="5"/>
    </row>
    <row r="125" spans="1:14" x14ac:dyDescent="0.25">
      <c r="N125" s="5"/>
    </row>
    <row r="126" spans="1:14" x14ac:dyDescent="0.25">
      <c r="N126" s="5"/>
    </row>
    <row r="127" spans="1:14" x14ac:dyDescent="0.25">
      <c r="N127" s="5"/>
    </row>
    <row r="128" spans="1:14" x14ac:dyDescent="0.25">
      <c r="N128" s="5"/>
    </row>
    <row r="129" spans="14:14" x14ac:dyDescent="0.25">
      <c r="N129" s="5"/>
    </row>
    <row r="130" spans="14:14" x14ac:dyDescent="0.25">
      <c r="N130" s="5"/>
    </row>
    <row r="131" spans="14:14" x14ac:dyDescent="0.25">
      <c r="N131" s="5"/>
    </row>
    <row r="132" spans="14:14" x14ac:dyDescent="0.25">
      <c r="N132" s="5"/>
    </row>
    <row r="133" spans="14:14" x14ac:dyDescent="0.25">
      <c r="N133" s="5"/>
    </row>
    <row r="134" spans="14:14" x14ac:dyDescent="0.25">
      <c r="N134" s="5"/>
    </row>
    <row r="135" spans="14:14" x14ac:dyDescent="0.25">
      <c r="N135" s="5"/>
    </row>
    <row r="136" spans="14:14" x14ac:dyDescent="0.25">
      <c r="N136" s="5"/>
    </row>
    <row r="137" spans="14:14" x14ac:dyDescent="0.25">
      <c r="N137" s="5"/>
    </row>
    <row r="138" spans="14:14" x14ac:dyDescent="0.25">
      <c r="N138" s="5"/>
    </row>
    <row r="139" spans="14:14" x14ac:dyDescent="0.25">
      <c r="N139" s="5"/>
    </row>
    <row r="140" spans="14:14" x14ac:dyDescent="0.25">
      <c r="N140" s="5"/>
    </row>
    <row r="141" spans="14:14" x14ac:dyDescent="0.25">
      <c r="N141" s="5"/>
    </row>
    <row r="142" spans="14:14" x14ac:dyDescent="0.25">
      <c r="N142" s="5"/>
    </row>
    <row r="143" spans="14:14" x14ac:dyDescent="0.25">
      <c r="N143" s="5"/>
    </row>
    <row r="144" spans="14:14" x14ac:dyDescent="0.25">
      <c r="N144" s="5"/>
    </row>
    <row r="145" spans="14:14" x14ac:dyDescent="0.25">
      <c r="N145" s="5"/>
    </row>
    <row r="146" spans="14:14" x14ac:dyDescent="0.25">
      <c r="N146" s="5"/>
    </row>
    <row r="147" spans="14:14" x14ac:dyDescent="0.25">
      <c r="N147" s="5"/>
    </row>
    <row r="148" spans="14:14" x14ac:dyDescent="0.25">
      <c r="N14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FL_RP_POP_10cm</vt:lpstr>
      <vt:lpstr>FL_ALL_RP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Vernaccini</dc:creator>
  <cp:lastModifiedBy>Windows User</cp:lastModifiedBy>
  <dcterms:created xsi:type="dcterms:W3CDTF">2015-03-19T14:42:14Z</dcterms:created>
  <dcterms:modified xsi:type="dcterms:W3CDTF">2019-01-21T15:45:38Z</dcterms:modified>
</cp:coreProperties>
</file>